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9010" windowHeight="11490" firstSheet="1" activeTab="1"/>
  </bookViews>
  <sheets>
    <sheet name="Общий КС" sheetId="2" r:id="rId1"/>
    <sheet name="Профили (общий, рег.)" sheetId="4" r:id="rId2"/>
    <sheet name="микробиологические исследования" sheetId="6" r:id="rId3"/>
    <sheet name="аутоимунная диагностика" sheetId="9" r:id="rId4"/>
    <sheet name="молек-биол.иссл.и серол.маркеры" sheetId="8" r:id="rId5"/>
    <sheet name="молекулярно-генетические исслед" sheetId="7" r:id="rId6"/>
    <sheet name="аллергологические исследования" sheetId="5" r:id="rId7"/>
  </sheets>
  <definedNames>
    <definedName name="_xlnm._FilterDatabase" localSheetId="0" hidden="1">'Общий КС'!$A$5:$I$412</definedName>
    <definedName name="_xlnm._FilterDatabase" localSheetId="1" hidden="1">'Профили (общий, рег.)'!$A$8:$K$887</definedName>
    <definedName name="_xlnm.Print_Titles" localSheetId="0">'Общий КС'!$5:$5</definedName>
    <definedName name="_xlnm.Print_Titles" localSheetId="1">'Профили (общий, рег.)'!$8:$8</definedName>
    <definedName name="_xlnm.Print_Area" localSheetId="1">'Профили (общий, рег.)'!$A:$K</definedName>
  </definedNames>
  <calcPr calcId="124519" refMode="R1C1"/>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J127" i="2"/>
  <c r="J129"/>
  <c r="J264"/>
  <c r="J268"/>
  <c r="L424" i="4"/>
  <c r="J252" i="8" l="1"/>
  <c r="J251"/>
  <c r="J249"/>
  <c r="J248"/>
  <c r="J266"/>
  <c r="J265"/>
  <c r="J263"/>
  <c r="J262"/>
  <c r="J259"/>
  <c r="J260"/>
  <c r="J258"/>
  <c r="J257"/>
  <c r="J256"/>
  <c r="J255"/>
  <c r="L363" i="4"/>
  <c r="J360" i="8"/>
  <c r="J359"/>
  <c r="J358"/>
  <c r="J357"/>
  <c r="J356"/>
  <c r="J355"/>
  <c r="J110" i="9"/>
  <c r="J109"/>
  <c r="J108"/>
  <c r="J107"/>
  <c r="J106"/>
  <c r="J105"/>
  <c r="J104"/>
  <c r="J102"/>
  <c r="J101"/>
  <c r="J100"/>
  <c r="J99"/>
  <c r="J98"/>
  <c r="J97"/>
  <c r="J96"/>
  <c r="J95"/>
  <c r="J94"/>
  <c r="J93"/>
  <c r="J92"/>
  <c r="J91"/>
  <c r="J90"/>
  <c r="J89"/>
  <c r="J88"/>
  <c r="J87"/>
  <c r="J79"/>
  <c r="J78"/>
  <c r="J77"/>
  <c r="J75"/>
  <c r="J74"/>
  <c r="J73"/>
  <c r="J72"/>
  <c r="J71"/>
  <c r="J70"/>
  <c r="J69"/>
  <c r="J67"/>
  <c r="J66"/>
  <c r="J65"/>
  <c r="J64"/>
  <c r="J63"/>
  <c r="J62"/>
  <c r="J61"/>
  <c r="J59"/>
  <c r="J58"/>
  <c r="J57"/>
  <c r="J56"/>
  <c r="J55"/>
  <c r="J54"/>
  <c r="J52"/>
  <c r="J51"/>
  <c r="J50"/>
  <c r="J49"/>
  <c r="J48"/>
  <c r="J47"/>
  <c r="J46"/>
  <c r="J45"/>
  <c r="J44"/>
  <c r="J43"/>
  <c r="J42"/>
  <c r="J41"/>
  <c r="J40"/>
  <c r="J39"/>
  <c r="J38"/>
  <c r="J36"/>
  <c r="J35"/>
  <c r="J34"/>
  <c r="J33"/>
  <c r="J32"/>
  <c r="J31"/>
  <c r="J30"/>
  <c r="J28"/>
  <c r="J27"/>
  <c r="J25"/>
  <c r="J24"/>
  <c r="J22"/>
  <c r="J21"/>
  <c r="J20"/>
  <c r="J19"/>
  <c r="J18"/>
  <c r="J17"/>
  <c r="J16"/>
  <c r="J15"/>
  <c r="J14"/>
  <c r="J13"/>
  <c r="J12"/>
  <c r="J11"/>
  <c r="J10"/>
  <c r="J9"/>
  <c r="J8"/>
  <c r="J352" i="8"/>
  <c r="J351"/>
  <c r="J350"/>
  <c r="J349"/>
  <c r="J348"/>
  <c r="J346"/>
  <c r="J345"/>
  <c r="J344"/>
  <c r="J342"/>
  <c r="J340"/>
  <c r="J339"/>
  <c r="J338"/>
  <c r="J337"/>
  <c r="J336"/>
  <c r="J335"/>
  <c r="J334"/>
  <c r="J333"/>
  <c r="J331"/>
  <c r="J330"/>
  <c r="J329"/>
  <c r="J328"/>
  <c r="J326"/>
  <c r="J325"/>
  <c r="J323"/>
  <c r="J321"/>
  <c r="J319"/>
  <c r="J318"/>
  <c r="J317"/>
  <c r="J316"/>
  <c r="J314"/>
  <c r="J304"/>
  <c r="J302"/>
  <c r="J301"/>
  <c r="J299"/>
  <c r="J298"/>
  <c r="J296"/>
  <c r="J295"/>
  <c r="J294"/>
  <c r="J293"/>
  <c r="J292"/>
  <c r="J290"/>
  <c r="J288"/>
  <c r="J287"/>
  <c r="J285"/>
  <c r="J283"/>
  <c r="J281"/>
  <c r="J280"/>
  <c r="J279"/>
  <c r="J278"/>
  <c r="J276"/>
  <c r="J275"/>
  <c r="J274"/>
  <c r="J272"/>
  <c r="J271"/>
  <c r="J269"/>
  <c r="J268"/>
  <c r="J246"/>
  <c r="J245"/>
  <c r="J244"/>
  <c r="J243"/>
  <c r="J242"/>
  <c r="J241"/>
  <c r="J240"/>
  <c r="J239"/>
  <c r="J238"/>
  <c r="J237"/>
  <c r="J236"/>
  <c r="J235"/>
  <c r="J234"/>
  <c r="J233"/>
  <c r="J229"/>
  <c r="J228"/>
  <c r="J226"/>
  <c r="J225"/>
  <c r="J224"/>
  <c r="J223"/>
  <c r="J221"/>
  <c r="J219"/>
  <c r="J217"/>
  <c r="J216"/>
  <c r="J214"/>
  <c r="J212"/>
  <c r="J211"/>
  <c r="J209"/>
  <c r="J208"/>
  <c r="J207"/>
  <c r="J206"/>
  <c r="J204"/>
  <c r="J202"/>
  <c r="J200"/>
  <c r="J199"/>
  <c r="J198"/>
  <c r="J196"/>
  <c r="J195"/>
  <c r="J194"/>
  <c r="J193"/>
  <c r="J192"/>
  <c r="J191"/>
  <c r="J190"/>
  <c r="J188"/>
  <c r="J187"/>
  <c r="J186"/>
  <c r="J185"/>
  <c r="J184"/>
  <c r="J183"/>
  <c r="J182"/>
  <c r="J181"/>
  <c r="J180"/>
  <c r="J178"/>
  <c r="J176"/>
  <c r="J175"/>
  <c r="J174"/>
  <c r="J171"/>
  <c r="J169"/>
  <c r="J168"/>
  <c r="J167"/>
  <c r="J166"/>
  <c r="J164"/>
  <c r="J163"/>
  <c r="J159"/>
  <c r="J158"/>
  <c r="J157"/>
  <c r="J156"/>
  <c r="J155"/>
  <c r="J154"/>
  <c r="J152"/>
  <c r="J151"/>
  <c r="J149"/>
  <c r="J147"/>
  <c r="J146"/>
  <c r="J145"/>
  <c r="J143"/>
  <c r="J142"/>
  <c r="J141"/>
  <c r="J139"/>
  <c r="J137"/>
  <c r="J135"/>
  <c r="J134"/>
  <c r="J133"/>
  <c r="J132"/>
  <c r="J131"/>
  <c r="J130"/>
  <c r="J128"/>
  <c r="J126"/>
  <c r="J125"/>
  <c r="J123"/>
  <c r="J122"/>
  <c r="J120"/>
  <c r="J118"/>
  <c r="J117"/>
  <c r="J115"/>
  <c r="J114"/>
  <c r="J113"/>
  <c r="J112"/>
  <c r="J110"/>
  <c r="J109"/>
  <c r="J107"/>
  <c r="J106"/>
  <c r="J104"/>
  <c r="J102"/>
  <c r="J101"/>
  <c r="J99"/>
  <c r="J97"/>
  <c r="J95"/>
  <c r="J94"/>
  <c r="J93"/>
  <c r="J92"/>
  <c r="J91"/>
  <c r="J90"/>
  <c r="J89"/>
  <c r="J88"/>
  <c r="J87"/>
  <c r="J86"/>
  <c r="J85"/>
  <c r="J84"/>
  <c r="J83"/>
  <c r="J82"/>
  <c r="J81"/>
  <c r="J80"/>
  <c r="J79"/>
  <c r="J78"/>
  <c r="J76"/>
  <c r="J75"/>
  <c r="J74"/>
  <c r="J73"/>
  <c r="J72"/>
  <c r="J70"/>
  <c r="J69"/>
  <c r="J68"/>
  <c r="J66"/>
  <c r="J64"/>
  <c r="J62"/>
  <c r="J61"/>
  <c r="J59"/>
  <c r="J58"/>
  <c r="J56"/>
  <c r="J55"/>
  <c r="J53"/>
  <c r="J52"/>
  <c r="J50"/>
  <c r="J49"/>
  <c r="J48"/>
  <c r="J46"/>
  <c r="J45"/>
  <c r="J44"/>
  <c r="J43"/>
  <c r="J41"/>
  <c r="J40"/>
  <c r="J39"/>
  <c r="J38"/>
  <c r="J37"/>
  <c r="J36"/>
  <c r="J34"/>
  <c r="J32"/>
  <c r="J30"/>
  <c r="J29"/>
  <c r="J27"/>
  <c r="J26"/>
  <c r="J25"/>
  <c r="J24"/>
  <c r="J22"/>
  <c r="J21"/>
  <c r="J14"/>
  <c r="J13"/>
  <c r="J12"/>
  <c r="J10"/>
  <c r="J9"/>
  <c r="J103" i="7"/>
  <c r="J102"/>
  <c r="J101"/>
  <c r="J100"/>
  <c r="J99"/>
  <c r="J98"/>
  <c r="J97"/>
  <c r="J96"/>
  <c r="J95"/>
  <c r="J94"/>
  <c r="J93"/>
  <c r="J92"/>
  <c r="J91"/>
  <c r="J90"/>
  <c r="J89"/>
  <c r="J88"/>
  <c r="J87"/>
  <c r="J86"/>
  <c r="J85"/>
  <c r="J84"/>
  <c r="J83"/>
  <c r="J82"/>
  <c r="J81"/>
  <c r="J80"/>
  <c r="J79"/>
  <c r="J78"/>
  <c r="J77"/>
  <c r="J76"/>
  <c r="J75"/>
  <c r="J74"/>
  <c r="J73"/>
  <c r="J72"/>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5" i="6"/>
  <c r="J74"/>
  <c r="J73"/>
  <c r="J70"/>
  <c r="J69"/>
  <c r="J68"/>
  <c r="J67"/>
  <c r="J66"/>
  <c r="J64"/>
  <c r="J63"/>
  <c r="J62"/>
  <c r="J61"/>
  <c r="J60"/>
  <c r="J59"/>
  <c r="J58"/>
  <c r="J57"/>
  <c r="J56"/>
  <c r="J54"/>
  <c r="J53"/>
  <c r="J52"/>
  <c r="J51"/>
  <c r="J50"/>
  <c r="J49"/>
  <c r="J48"/>
  <c r="J47"/>
  <c r="J45"/>
  <c r="J44"/>
  <c r="J43"/>
  <c r="J42"/>
  <c r="J35"/>
  <c r="J33"/>
  <c r="J32"/>
  <c r="J31"/>
  <c r="J30"/>
  <c r="J28"/>
  <c r="J26"/>
  <c r="J25"/>
  <c r="J24"/>
  <c r="J22"/>
  <c r="J21"/>
  <c r="J14"/>
  <c r="J13"/>
  <c r="J12"/>
  <c r="J10"/>
  <c r="J9"/>
  <c r="J8"/>
  <c r="L241" i="4"/>
  <c r="J402" i="2"/>
  <c r="J411"/>
  <c r="J412"/>
  <c r="J301"/>
  <c r="L251" i="4"/>
  <c r="J726" i="5"/>
  <c r="J725"/>
  <c r="J724"/>
  <c r="J723"/>
  <c r="J722"/>
  <c r="J721"/>
  <c r="J720"/>
  <c r="J719"/>
  <c r="J718"/>
  <c r="J717"/>
  <c r="J716"/>
  <c r="J715"/>
  <c r="J714"/>
  <c r="J713"/>
  <c r="J712"/>
  <c r="J711"/>
  <c r="J710"/>
  <c r="J709"/>
  <c r="J708"/>
  <c r="J707"/>
  <c r="J706"/>
  <c r="J705"/>
  <c r="J704"/>
  <c r="J703"/>
  <c r="J702"/>
  <c r="J700"/>
  <c r="J699"/>
  <c r="J697"/>
  <c r="J696"/>
  <c r="J695"/>
  <c r="J694"/>
  <c r="J693"/>
  <c r="J692"/>
  <c r="J691"/>
  <c r="J690"/>
  <c r="J689"/>
  <c r="J688"/>
  <c r="J687"/>
  <c r="J686"/>
  <c r="J685"/>
  <c r="J684"/>
  <c r="J682"/>
  <c r="J681"/>
  <c r="J680"/>
  <c r="J679"/>
  <c r="J678"/>
  <c r="J677"/>
  <c r="J676"/>
  <c r="J675"/>
  <c r="J674"/>
  <c r="J673"/>
  <c r="J672"/>
  <c r="J670"/>
  <c r="J669"/>
  <c r="J668"/>
  <c r="J667"/>
  <c r="J666"/>
  <c r="J665"/>
  <c r="J664"/>
  <c r="J663"/>
  <c r="J662"/>
  <c r="J661"/>
  <c r="J660"/>
  <c r="J659"/>
  <c r="J658"/>
  <c r="J657"/>
  <c r="J655"/>
  <c r="J654"/>
  <c r="J652"/>
  <c r="J650"/>
  <c r="J648"/>
  <c r="J647"/>
  <c r="J646"/>
  <c r="J645"/>
  <c r="J644"/>
  <c r="J643"/>
  <c r="J642"/>
  <c r="J641"/>
  <c r="J640"/>
  <c r="J639"/>
  <c r="J637"/>
  <c r="J636"/>
  <c r="J635"/>
  <c r="J634"/>
  <c r="J633"/>
  <c r="J631"/>
  <c r="J630"/>
  <c r="J629"/>
  <c r="J628"/>
  <c r="J627"/>
  <c r="J625"/>
  <c r="J624"/>
  <c r="J623"/>
  <c r="J622"/>
  <c r="J621"/>
  <c r="J619"/>
  <c r="J618"/>
  <c r="J617"/>
  <c r="J616"/>
  <c r="J615"/>
  <c r="J613"/>
  <c r="J612"/>
  <c r="J611"/>
  <c r="J609"/>
  <c r="J608"/>
  <c r="J607"/>
  <c r="J606"/>
  <c r="J602"/>
  <c r="J599"/>
  <c r="J598"/>
  <c r="J597"/>
  <c r="J596"/>
  <c r="J595"/>
  <c r="J593"/>
  <c r="J592"/>
  <c r="J590"/>
  <c r="J589"/>
  <c r="J587"/>
  <c r="J586"/>
  <c r="J585"/>
  <c r="J584"/>
  <c r="J583"/>
  <c r="J581"/>
  <c r="J580"/>
  <c r="J579"/>
  <c r="J578"/>
  <c r="J577"/>
  <c r="J576"/>
  <c r="J575"/>
  <c r="J574"/>
  <c r="J573"/>
  <c r="J572"/>
  <c r="J571"/>
  <c r="J570"/>
  <c r="J569"/>
  <c r="J568"/>
  <c r="J567"/>
  <c r="J566"/>
  <c r="J565"/>
  <c r="J564"/>
  <c r="J563"/>
  <c r="J562"/>
  <c r="J561"/>
  <c r="J560"/>
  <c r="J558"/>
  <c r="J557"/>
  <c r="J556"/>
  <c r="J555"/>
  <c r="J554"/>
  <c r="J553"/>
  <c r="J552"/>
  <c r="J551"/>
  <c r="J550"/>
  <c r="J549"/>
  <c r="J548"/>
  <c r="J547"/>
  <c r="J546"/>
  <c r="J544"/>
  <c r="J543"/>
  <c r="J542"/>
  <c r="J541"/>
  <c r="J540"/>
  <c r="J539"/>
  <c r="J538"/>
  <c r="J537"/>
  <c r="J536"/>
  <c r="J535"/>
  <c r="J534"/>
  <c r="J533"/>
  <c r="J532"/>
  <c r="J531"/>
  <c r="J530"/>
  <c r="J529"/>
  <c r="J528"/>
  <c r="J526"/>
  <c r="J525"/>
  <c r="J524"/>
  <c r="J523"/>
  <c r="J522"/>
  <c r="J521"/>
  <c r="J519"/>
  <c r="J518"/>
  <c r="J517"/>
  <c r="J516"/>
  <c r="J515"/>
  <c r="J514"/>
  <c r="J513"/>
  <c r="J512"/>
  <c r="J511"/>
  <c r="J510"/>
  <c r="J509"/>
  <c r="J508"/>
  <c r="J507"/>
  <c r="J506"/>
  <c r="J505"/>
  <c r="J504"/>
  <c r="J503"/>
  <c r="J501"/>
  <c r="J500"/>
  <c r="J499"/>
  <c r="J498"/>
  <c r="J497"/>
  <c r="J495"/>
  <c r="J494"/>
  <c r="J493"/>
  <c r="J492"/>
  <c r="J491"/>
  <c r="J490"/>
  <c r="J489"/>
  <c r="J488"/>
  <c r="J486"/>
  <c r="J485"/>
  <c r="J484"/>
  <c r="J483"/>
  <c r="J482"/>
  <c r="J481"/>
  <c r="J480"/>
  <c r="J479"/>
  <c r="J478"/>
  <c r="J476"/>
  <c r="J475"/>
  <c r="J474"/>
  <c r="J473"/>
  <c r="J472"/>
  <c r="J471"/>
  <c r="J470"/>
  <c r="J468"/>
  <c r="J467"/>
  <c r="J466"/>
  <c r="J465"/>
  <c r="J464"/>
  <c r="J462"/>
  <c r="J461"/>
  <c r="J460"/>
  <c r="J459"/>
  <c r="J458"/>
  <c r="J457"/>
  <c r="J456"/>
  <c r="J455"/>
  <c r="J454"/>
  <c r="J453"/>
  <c r="J452"/>
  <c r="J451"/>
  <c r="J450"/>
  <c r="J449"/>
  <c r="J448"/>
  <c r="J447"/>
  <c r="J446"/>
  <c r="J445"/>
  <c r="J444"/>
  <c r="J443"/>
  <c r="J442"/>
  <c r="J441"/>
  <c r="J440"/>
  <c r="J438"/>
  <c r="J437"/>
  <c r="J436"/>
  <c r="J435"/>
  <c r="J434"/>
  <c r="J433"/>
  <c r="J432"/>
  <c r="J431"/>
  <c r="J430"/>
  <c r="J429"/>
  <c r="J428"/>
  <c r="J427"/>
  <c r="J426"/>
  <c r="J424"/>
  <c r="J423"/>
  <c r="J422"/>
  <c r="J421"/>
  <c r="J420"/>
  <c r="J419"/>
  <c r="J418"/>
  <c r="J417"/>
  <c r="J416"/>
  <c r="J415"/>
  <c r="J414"/>
  <c r="J413"/>
  <c r="J412"/>
  <c r="J411"/>
  <c r="J410"/>
  <c r="J409"/>
  <c r="J408"/>
  <c r="J406"/>
  <c r="J405"/>
  <c r="J404"/>
  <c r="J403"/>
  <c r="J402"/>
  <c r="J401"/>
  <c r="J399"/>
  <c r="J398"/>
  <c r="J397"/>
  <c r="J396"/>
  <c r="J395"/>
  <c r="J394"/>
  <c r="J393"/>
  <c r="J392"/>
  <c r="J391"/>
  <c r="J390"/>
  <c r="J389"/>
  <c r="J388"/>
  <c r="J387"/>
  <c r="J386"/>
  <c r="J385"/>
  <c r="J384"/>
  <c r="J383"/>
  <c r="J381"/>
  <c r="J380"/>
  <c r="J379"/>
  <c r="J378"/>
  <c r="J377"/>
  <c r="J375"/>
  <c r="J374"/>
  <c r="J373"/>
  <c r="J372"/>
  <c r="J371"/>
  <c r="J370"/>
  <c r="J369"/>
  <c r="J368"/>
  <c r="J367"/>
  <c r="J365"/>
  <c r="J364"/>
  <c r="J363"/>
  <c r="J362"/>
  <c r="J361"/>
  <c r="J360"/>
  <c r="J359"/>
  <c r="J358"/>
  <c r="J357"/>
  <c r="J355"/>
  <c r="J354"/>
  <c r="J353"/>
  <c r="J352"/>
  <c r="J351"/>
  <c r="J350"/>
  <c r="J349"/>
  <c r="J347"/>
  <c r="J346"/>
  <c r="J345"/>
  <c r="J343"/>
  <c r="J342"/>
  <c r="J341"/>
  <c r="J340"/>
  <c r="J339"/>
  <c r="J338"/>
  <c r="J337"/>
  <c r="J336"/>
  <c r="J335"/>
  <c r="J334"/>
  <c r="J333"/>
  <c r="J332"/>
  <c r="J331"/>
  <c r="J330"/>
  <c r="J329"/>
  <c r="J328"/>
  <c r="J327"/>
  <c r="J326"/>
  <c r="J325"/>
  <c r="J324"/>
  <c r="J322"/>
  <c r="J321"/>
  <c r="J320"/>
  <c r="J319"/>
  <c r="J318"/>
  <c r="J317"/>
  <c r="J316"/>
  <c r="J315"/>
  <c r="J314"/>
  <c r="J312"/>
  <c r="J311"/>
  <c r="J310"/>
  <c r="J309"/>
  <c r="J308"/>
  <c r="J307"/>
  <c r="J306"/>
  <c r="J305"/>
  <c r="J304"/>
  <c r="J303"/>
  <c r="J302"/>
  <c r="J301"/>
  <c r="J300"/>
  <c r="J298"/>
  <c r="J297"/>
  <c r="J296"/>
  <c r="J295"/>
  <c r="J294"/>
  <c r="J293"/>
  <c r="J292"/>
  <c r="J290"/>
  <c r="J289"/>
  <c r="J288"/>
  <c r="J287"/>
  <c r="J286"/>
  <c r="J285"/>
  <c r="J284"/>
  <c r="J283"/>
  <c r="J282"/>
  <c r="J281"/>
  <c r="J280"/>
  <c r="J279"/>
  <c r="J278"/>
  <c r="J277"/>
  <c r="J275"/>
  <c r="J274"/>
  <c r="J273"/>
  <c r="J272"/>
  <c r="J271"/>
  <c r="J270"/>
  <c r="J268"/>
  <c r="J267"/>
  <c r="J266"/>
  <c r="J265"/>
  <c r="J264"/>
  <c r="J262"/>
  <c r="J261"/>
  <c r="J260"/>
  <c r="J259"/>
  <c r="J258"/>
  <c r="J257"/>
  <c r="J256"/>
  <c r="J255"/>
  <c r="J254"/>
  <c r="J252"/>
  <c r="J251"/>
  <c r="J250"/>
  <c r="J248"/>
  <c r="J247"/>
  <c r="J246"/>
  <c r="J244"/>
  <c r="J243"/>
  <c r="J242"/>
  <c r="J241"/>
  <c r="J240"/>
  <c r="J239"/>
  <c r="J238"/>
  <c r="J237"/>
  <c r="J236"/>
  <c r="J235"/>
  <c r="J234"/>
  <c r="J233"/>
  <c r="J232"/>
  <c r="J231"/>
  <c r="J229"/>
  <c r="J228"/>
  <c r="J227"/>
  <c r="J226"/>
  <c r="J225"/>
  <c r="J224"/>
  <c r="J223"/>
  <c r="J222"/>
  <c r="J221"/>
  <c r="J220"/>
  <c r="J219"/>
  <c r="J218"/>
  <c r="J217"/>
  <c r="J216"/>
  <c r="J215"/>
  <c r="J214"/>
  <c r="J213"/>
  <c r="J212"/>
  <c r="J211"/>
  <c r="J210"/>
  <c r="J209"/>
  <c r="J208"/>
  <c r="J207"/>
  <c r="J206"/>
  <c r="J205"/>
  <c r="J204"/>
  <c r="J203"/>
  <c r="J202"/>
  <c r="J200"/>
  <c r="J199"/>
  <c r="J198"/>
  <c r="J196"/>
  <c r="J195"/>
  <c r="J193"/>
  <c r="J192"/>
  <c r="J191"/>
  <c r="J190"/>
  <c r="J188"/>
  <c r="J187"/>
  <c r="J186"/>
  <c r="J185"/>
  <c r="J183"/>
  <c r="J182"/>
  <c r="J181"/>
  <c r="J179"/>
  <c r="J178"/>
  <c r="J177"/>
  <c r="J176"/>
  <c r="J175"/>
  <c r="J174"/>
  <c r="J173"/>
  <c r="J172"/>
  <c r="J171"/>
  <c r="J169"/>
  <c r="J168"/>
  <c r="J167"/>
  <c r="J166"/>
  <c r="J165"/>
  <c r="J164"/>
  <c r="J163"/>
  <c r="J162"/>
  <c r="J161"/>
  <c r="J160"/>
  <c r="J158"/>
  <c r="J157"/>
  <c r="J156"/>
  <c r="J155"/>
  <c r="J154"/>
  <c r="J153"/>
  <c r="J152"/>
  <c r="J151"/>
  <c r="J150"/>
  <c r="J149"/>
  <c r="J148"/>
  <c r="J147"/>
  <c r="J146"/>
  <c r="J145"/>
  <c r="J144"/>
  <c r="J143"/>
  <c r="J142"/>
  <c r="J140"/>
  <c r="J139"/>
  <c r="J137"/>
  <c r="J136"/>
  <c r="J135"/>
  <c r="J134"/>
  <c r="J133"/>
  <c r="J132"/>
  <c r="J131"/>
  <c r="J130"/>
  <c r="J129"/>
  <c r="J127"/>
  <c r="J126"/>
  <c r="J125"/>
  <c r="J124"/>
  <c r="J123"/>
  <c r="J122"/>
  <c r="J121"/>
  <c r="J120"/>
  <c r="J119"/>
  <c r="J118"/>
  <c r="J117"/>
  <c r="J116"/>
  <c r="J115"/>
  <c r="J114"/>
  <c r="J113"/>
  <c r="J112"/>
  <c r="J111"/>
  <c r="J110"/>
  <c r="J109"/>
  <c r="J108"/>
  <c r="J107"/>
  <c r="J106"/>
  <c r="J105"/>
  <c r="J103"/>
  <c r="J102"/>
  <c r="J101"/>
  <c r="J100"/>
  <c r="J99"/>
  <c r="J98"/>
  <c r="J96"/>
  <c r="J95"/>
  <c r="J94"/>
  <c r="J93"/>
  <c r="J92"/>
  <c r="J91"/>
  <c r="J90"/>
  <c r="J89"/>
  <c r="J88"/>
  <c r="J87"/>
  <c r="J86"/>
  <c r="J85"/>
  <c r="J84"/>
  <c r="J83"/>
  <c r="J82"/>
  <c r="J81"/>
  <c r="J80"/>
  <c r="J79"/>
  <c r="J78"/>
  <c r="J76"/>
  <c r="J75"/>
  <c r="J74"/>
  <c r="J73"/>
  <c r="J72"/>
  <c r="J71"/>
  <c r="J70"/>
  <c r="J67"/>
  <c r="J66"/>
  <c r="J65"/>
  <c r="J64"/>
  <c r="J63"/>
  <c r="J61"/>
  <c r="J60"/>
  <c r="J58"/>
  <c r="J57"/>
  <c r="J55"/>
  <c r="J54"/>
  <c r="J53"/>
  <c r="J52"/>
  <c r="J51"/>
  <c r="J50"/>
  <c r="J48"/>
  <c r="J47"/>
  <c r="J46"/>
  <c r="J45"/>
  <c r="J44"/>
  <c r="J43"/>
  <c r="J41"/>
  <c r="J40"/>
  <c r="J39"/>
  <c r="J37"/>
  <c r="J35"/>
  <c r="J34"/>
  <c r="J32"/>
  <c r="J30"/>
  <c r="J29"/>
  <c r="J28"/>
  <c r="J27"/>
  <c r="J26"/>
  <c r="J24"/>
  <c r="J22"/>
  <c r="J21"/>
  <c r="J19"/>
  <c r="J18"/>
  <c r="J16"/>
  <c r="J14"/>
  <c r="J13"/>
  <c r="J12"/>
  <c r="J11"/>
  <c r="J10"/>
  <c r="J9"/>
  <c r="J8"/>
  <c r="J295" i="2"/>
  <c r="J410"/>
  <c r="J409"/>
  <c r="J408"/>
  <c r="J407"/>
  <c r="J406"/>
  <c r="J405"/>
  <c r="J404"/>
  <c r="J401"/>
  <c r="J396"/>
  <c r="L245" i="4" l="1"/>
  <c r="L243"/>
  <c r="L232"/>
  <c r="L224"/>
  <c r="L215"/>
  <c r="L205"/>
  <c r="L203"/>
  <c r="L194"/>
  <c r="L191"/>
  <c r="L187"/>
  <c r="L182"/>
  <c r="L172"/>
  <c r="L168"/>
  <c r="L155"/>
  <c r="L147"/>
  <c r="L137"/>
  <c r="L131"/>
  <c r="L126"/>
  <c r="L15"/>
  <c r="L117"/>
  <c r="L120"/>
  <c r="L105"/>
  <c r="L99"/>
  <c r="L84"/>
  <c r="L18"/>
  <c r="L21"/>
  <c r="L24"/>
  <c r="L27"/>
  <c r="L31"/>
  <c r="L35"/>
  <c r="L39"/>
  <c r="L51"/>
  <c r="L66"/>
  <c r="L72"/>
  <c r="J286" i="2"/>
  <c r="J46"/>
  <c r="J213"/>
  <c r="J267"/>
  <c r="J271"/>
  <c r="J270"/>
  <c r="J269"/>
  <c r="J283"/>
  <c r="J294"/>
  <c r="J293"/>
  <c r="J292"/>
  <c r="J291"/>
  <c r="J290"/>
  <c r="J289"/>
  <c r="J288"/>
  <c r="J287"/>
  <c r="J285"/>
  <c r="J284"/>
  <c r="J307"/>
  <c r="J310"/>
  <c r="J308"/>
  <c r="J304"/>
  <c r="J306"/>
  <c r="J305"/>
  <c r="J303"/>
  <c r="J333"/>
  <c r="J332"/>
  <c r="J331"/>
  <c r="J330"/>
  <c r="J329"/>
  <c r="J328"/>
  <c r="J327"/>
  <c r="J326"/>
  <c r="J325"/>
  <c r="J324"/>
  <c r="J323"/>
  <c r="J322"/>
  <c r="J321"/>
  <c r="J320"/>
  <c r="J319"/>
  <c r="J318"/>
  <c r="J317"/>
  <c r="J316"/>
  <c r="J315"/>
  <c r="J314"/>
  <c r="J313"/>
  <c r="J312"/>
  <c r="J311"/>
  <c r="J359"/>
  <c r="J358"/>
  <c r="J357"/>
  <c r="J356"/>
  <c r="J355"/>
  <c r="J354"/>
  <c r="J353"/>
  <c r="J352"/>
  <c r="J351"/>
  <c r="J350"/>
  <c r="J349"/>
  <c r="J348"/>
  <c r="J347"/>
  <c r="J346"/>
  <c r="J345"/>
  <c r="J344"/>
  <c r="J343"/>
  <c r="J342"/>
  <c r="J341"/>
  <c r="J340"/>
  <c r="J339"/>
  <c r="J338"/>
  <c r="J337"/>
  <c r="J336"/>
  <c r="J335"/>
  <c r="J385"/>
  <c r="J384"/>
  <c r="J383"/>
  <c r="J382"/>
  <c r="J381"/>
  <c r="J380"/>
  <c r="J379"/>
  <c r="J378"/>
  <c r="J377"/>
  <c r="J376"/>
  <c r="J375"/>
  <c r="J374"/>
  <c r="J373"/>
  <c r="J372"/>
  <c r="J371"/>
  <c r="J370"/>
  <c r="J369"/>
  <c r="J368"/>
  <c r="J367"/>
  <c r="J366"/>
  <c r="J365"/>
  <c r="J364"/>
  <c r="J363"/>
  <c r="J362"/>
  <c r="J361"/>
  <c r="J119"/>
  <c r="J58"/>
  <c r="J145"/>
  <c r="J125"/>
  <c r="J140"/>
  <c r="J139"/>
  <c r="J138"/>
  <c r="J136"/>
  <c r="J124"/>
  <c r="J123"/>
  <c r="J122"/>
  <c r="J121"/>
  <c r="J120"/>
  <c r="J118"/>
  <c r="J117"/>
  <c r="J116"/>
  <c r="J115"/>
  <c r="J114"/>
  <c r="J110"/>
  <c r="J109"/>
  <c r="J108"/>
  <c r="J97"/>
  <c r="J96"/>
  <c r="J95"/>
  <c r="J90"/>
  <c r="J85"/>
  <c r="J82"/>
  <c r="J81"/>
  <c r="J75"/>
  <c r="J74"/>
  <c r="J73"/>
  <c r="J71"/>
  <c r="J69"/>
  <c r="J68"/>
  <c r="J67"/>
  <c r="J66"/>
  <c r="J65"/>
  <c r="J64"/>
  <c r="J63"/>
  <c r="J62"/>
  <c r="J61"/>
  <c r="J59"/>
  <c r="J57"/>
  <c r="J56"/>
  <c r="J55"/>
  <c r="J53"/>
  <c r="J51"/>
  <c r="J50"/>
  <c r="J49"/>
  <c r="J48"/>
  <c r="J47"/>
  <c r="J21"/>
  <c r="J20"/>
  <c r="J9"/>
  <c r="J19"/>
  <c r="J8"/>
</calcChain>
</file>

<file path=xl/sharedStrings.xml><?xml version="1.0" encoding="utf-8"?>
<sst xmlns="http://schemas.openxmlformats.org/spreadsheetml/2006/main" count="13307" uniqueCount="5439">
  <si>
    <t>Код услуги</t>
  </si>
  <si>
    <t>Наименование услуги</t>
  </si>
  <si>
    <t>Бланк</t>
  </si>
  <si>
    <t>Биоматериал</t>
  </si>
  <si>
    <t>Контейнер</t>
  </si>
  <si>
    <t>Формат результата</t>
  </si>
  <si>
    <t>Срок, календ. дни</t>
  </si>
  <si>
    <t>Код МЗРФ (п.804н)</t>
  </si>
  <si>
    <t>1</t>
  </si>
  <si>
    <t>Кровь с ЭДТА</t>
  </si>
  <si>
    <t>ПСК4</t>
  </si>
  <si>
    <t>ГЕМАТОЛОГИЧЕСКИЕ ИССЛЕДОВАНИЯ</t>
  </si>
  <si>
    <t>Гематологические исследования (венозная кровь)</t>
  </si>
  <si>
    <t>1.0.A1.202</t>
  </si>
  <si>
    <t>СОЭ (венозная кровь)</t>
  </si>
  <si>
    <t>ПСК2</t>
  </si>
  <si>
    <t>кол.</t>
  </si>
  <si>
    <t>1.0.D2.202</t>
  </si>
  <si>
    <t>Клинический анализ крови с лейкоцитарной формулой (5DIFF) (венозная кровь)</t>
  </si>
  <si>
    <t>1.0.D3.202</t>
  </si>
  <si>
    <t>Ретикулоциты (венозная кровь)</t>
  </si>
  <si>
    <t>A12.05.123</t>
  </si>
  <si>
    <t>1.0.D6</t>
  </si>
  <si>
    <t>Клинический анализ крови (5 DIFF) с подсчетом лейкоцитарной формулы врачом КЛД (венозная кровь)</t>
  </si>
  <si>
    <t>B03.016.002.005</t>
  </si>
  <si>
    <t>КОАГУЛОЛОГИЧЕСКИЕ ИССЛЕДОВАНИЯ</t>
  </si>
  <si>
    <t>3.0.A1.203</t>
  </si>
  <si>
    <t>Фибриноген</t>
  </si>
  <si>
    <t>Кровь с цитратом</t>
  </si>
  <si>
    <t>ПГК</t>
  </si>
  <si>
    <t>A09.05.050</t>
  </si>
  <si>
    <t>3.0.A2.203</t>
  </si>
  <si>
    <t>Тромбиновое время</t>
  </si>
  <si>
    <t>A12.05.028</t>
  </si>
  <si>
    <t>3.0.A3.203</t>
  </si>
  <si>
    <t>АЧТВ</t>
  </si>
  <si>
    <t>A12.05.039</t>
  </si>
  <si>
    <t>3.0.A4.203</t>
  </si>
  <si>
    <t>Антитромбин III</t>
  </si>
  <si>
    <t>п/кол.</t>
  </si>
  <si>
    <t>A09.05.047</t>
  </si>
  <si>
    <t>3.0.A5.203</t>
  </si>
  <si>
    <t>Волчаночный антикоагулянт</t>
  </si>
  <si>
    <t>A12.06.030.005</t>
  </si>
  <si>
    <t>3.0.A6.203</t>
  </si>
  <si>
    <t>Д-димер</t>
  </si>
  <si>
    <t>A09.05.051.001</t>
  </si>
  <si>
    <t>3.0.A7.203</t>
  </si>
  <si>
    <t>Протеин С</t>
  </si>
  <si>
    <t>2</t>
  </si>
  <si>
    <t>A09.05.125</t>
  </si>
  <si>
    <t>3.0.A8.203</t>
  </si>
  <si>
    <t>Протеин S свободный</t>
  </si>
  <si>
    <t>A09.05.126</t>
  </si>
  <si>
    <t>3.0.A22.203</t>
  </si>
  <si>
    <t>Плазминоген</t>
  </si>
  <si>
    <t>A09.05.048</t>
  </si>
  <si>
    <t>3.0.A29.203</t>
  </si>
  <si>
    <t>Антиген фактора Виллебранда</t>
  </si>
  <si>
    <t>A09.05.220</t>
  </si>
  <si>
    <t>3.0.D1.203</t>
  </si>
  <si>
    <t>Протромбин (время, по Квику, МНО)</t>
  </si>
  <si>
    <t>A12.30.014.003</t>
  </si>
  <si>
    <t>БИОХИМИЧЕСКИЕ ИССЛЕДОВАНИЯ</t>
  </si>
  <si>
    <t>Сыворотка</t>
  </si>
  <si>
    <t>ПЖК</t>
  </si>
  <si>
    <t>Биохимические исследования кала</t>
  </si>
  <si>
    <t>6.2.A5.101</t>
  </si>
  <si>
    <t>Исследование кала на скрытую кровь</t>
  </si>
  <si>
    <t>Кал</t>
  </si>
  <si>
    <t>СКЛ</t>
  </si>
  <si>
    <t>кач.</t>
  </si>
  <si>
    <t>A09.19.001</t>
  </si>
  <si>
    <t>6.2.A6.101</t>
  </si>
  <si>
    <t>Содержание углеводов в кале (в т.ч. лактоза)</t>
  </si>
  <si>
    <t>A09.19.012</t>
  </si>
  <si>
    <t>6.2.A7.101</t>
  </si>
  <si>
    <t>Панкреатическая эластаза 1 в кале</t>
  </si>
  <si>
    <t>A09.19.010</t>
  </si>
  <si>
    <t>6.2.A13.101</t>
  </si>
  <si>
    <t>Кальпротектин (в кале)</t>
  </si>
  <si>
    <t>A09.19.013</t>
  </si>
  <si>
    <t>6.2.A15</t>
  </si>
  <si>
    <t>Зонулин фекальный</t>
  </si>
  <si>
    <t>16, 16Y, 16(1)</t>
  </si>
  <si>
    <t>11</t>
  </si>
  <si>
    <t>A26.05.016.003</t>
  </si>
  <si>
    <t>6.2.A16</t>
  </si>
  <si>
    <t>Эозинофильный нейротоксин (EDN) в кале</t>
  </si>
  <si>
    <t>16(1), 16, 16Y</t>
  </si>
  <si>
    <t>A26.05.016.004</t>
  </si>
  <si>
    <t>6.2.A17</t>
  </si>
  <si>
    <t>Альфа-1-антитрипсин в кале</t>
  </si>
  <si>
    <t>16Y, 16(1), 16</t>
  </si>
  <si>
    <t>B03.019.012.001</t>
  </si>
  <si>
    <t>6.2.A18</t>
  </si>
  <si>
    <t>Желчные кислоты в кале</t>
  </si>
  <si>
    <t>A26.05.016.002</t>
  </si>
  <si>
    <t>6.2.A20</t>
  </si>
  <si>
    <t>Активность химотрипсина в кале</t>
  </si>
  <si>
    <t>A26.05.016.007</t>
  </si>
  <si>
    <t>6.2.A24</t>
  </si>
  <si>
    <t>Исследование кала на гемоглобин и гемоглобин/гаптоглобиновый комплекс, ColonView (иммунохимический тест на скрытую кровь)</t>
  </si>
  <si>
    <t>16(1), 16Y, 16</t>
  </si>
  <si>
    <t>A09.19.001.003</t>
  </si>
  <si>
    <t>6.2.D7.101</t>
  </si>
  <si>
    <t>Биохимическое исследование метаболической активности кишечной микрофлоры, ГХ</t>
  </si>
  <si>
    <t>29</t>
  </si>
  <si>
    <t>9</t>
  </si>
  <si>
    <t>B03.016.010.001</t>
  </si>
  <si>
    <t>8.0.A18.101</t>
  </si>
  <si>
    <t>Опухолевая пируваткиназа Тu M2 (в кале)</t>
  </si>
  <si>
    <t>8</t>
  </si>
  <si>
    <t>A09.19.014</t>
  </si>
  <si>
    <t>8.0.D3.101</t>
  </si>
  <si>
    <t>Исследование кала на трансферрин и гемоглобин</t>
  </si>
  <si>
    <t>16(1), 8А, 16Y, 1, 16</t>
  </si>
  <si>
    <t>A09.19.001.001.001</t>
  </si>
  <si>
    <t>Гормоны биологических жидкостей</t>
  </si>
  <si>
    <t>4.9.A21</t>
  </si>
  <si>
    <t>Гормоны в слюне, 14 показателей (Тестостерон, ДГЭА, Андростендион, Кортизол, Кортизон, 11-дезоксикортизол, Кортикостерон, Альдостерон, Эстрадиол, Эстрон, Эстриол, Прогестерон, 17-ОН-прогестерон, Прегненолон) ВЭЖХ-МС</t>
  </si>
  <si>
    <t>1A</t>
  </si>
  <si>
    <t>Слюна</t>
  </si>
  <si>
    <t>КДС + КДС</t>
  </si>
  <si>
    <t>B03.016.023.008</t>
  </si>
  <si>
    <t>7.9.A1</t>
  </si>
  <si>
    <t>Кортизол свободный в слюне, ВЭЖХ-МС</t>
  </si>
  <si>
    <t>КДС</t>
  </si>
  <si>
    <t>A09.07.007.002</t>
  </si>
  <si>
    <t>7.9.A2</t>
  </si>
  <si>
    <t>Диагностика стресса (соотношение ДГЭА и кортизола), слюна (4 порции), ВЭЖХ-МС</t>
  </si>
  <si>
    <t>КДС День + КДС Утро + КДС Полдень + КДС Вечер</t>
  </si>
  <si>
    <t>B03.016.023.007</t>
  </si>
  <si>
    <t>7.9.A3</t>
  </si>
  <si>
    <t>Дегидроэпиандростерон (ДГЭА) свободный в слюне, ВЭЖХ-МС</t>
  </si>
  <si>
    <t>A09.07.010</t>
  </si>
  <si>
    <t>7.9.A4</t>
  </si>
  <si>
    <t>Тестостерон свободный в слюне, ВЭЖХ-МС</t>
  </si>
  <si>
    <t>A09.07.009</t>
  </si>
  <si>
    <t>7.9.A5</t>
  </si>
  <si>
    <t>Прегненолон свободный в слюне, ВЭЖХ-МС</t>
  </si>
  <si>
    <t>7</t>
  </si>
  <si>
    <t>A09.07.008.004</t>
  </si>
  <si>
    <t>7.9.A6</t>
  </si>
  <si>
    <t>Мелатонин в крови, ВЭЖХ-МС</t>
  </si>
  <si>
    <t>A09.05.124.001</t>
  </si>
  <si>
    <t>7.9.A7</t>
  </si>
  <si>
    <t>Мелатонин свободный в слюне, ВЭЖХ-МС</t>
  </si>
  <si>
    <t>СКсВТ</t>
  </si>
  <si>
    <t>A09.07.007.004</t>
  </si>
  <si>
    <t>7.9.A8</t>
  </si>
  <si>
    <t>Прогестерон свободный в слюне, ВЭЖХ-МС</t>
  </si>
  <si>
    <t>A09.07.008.001</t>
  </si>
  <si>
    <t>7.9.A40</t>
  </si>
  <si>
    <t>Андростендион свободный в слюне, ВЭЖХ-МС</t>
  </si>
  <si>
    <t>A09.07.009.001</t>
  </si>
  <si>
    <t>7.9.A70</t>
  </si>
  <si>
    <t>Эстрадиол свободный в слюне, ВЭЖХ-МС</t>
  </si>
  <si>
    <t>A09.07.011</t>
  </si>
  <si>
    <t>7.9.D1</t>
  </si>
  <si>
    <t>Стероидный профиль (8 показателей) в слюне (Тестостерон, Дегидроэпиандростерон, Андростендион, Кортизол, Кортизон, Эстрадиол, Прогестерон, 17-ОН-прогестерон), ВЭЖХ-МС</t>
  </si>
  <si>
    <t>B03.016.023.002</t>
  </si>
  <si>
    <t>Гормоны гипофиза и гипофизарно-адреналовой системы</t>
  </si>
  <si>
    <t>5.0.D8.403</t>
  </si>
  <si>
    <t>Общие метанефрины и норметанефрины в суточной моче, ВЭЖХ-МС</t>
  </si>
  <si>
    <t>Моча (суточная)</t>
  </si>
  <si>
    <t>СК-МОЧА</t>
  </si>
  <si>
    <t>A09.28.034.001.001</t>
  </si>
  <si>
    <t>7.4.A1.209</t>
  </si>
  <si>
    <t>Адренокортикотропный гормон (АКТГ)</t>
  </si>
  <si>
    <t>Кровь с ЭДТА и апротинином</t>
  </si>
  <si>
    <t>ПРК</t>
  </si>
  <si>
    <t>A09.05.067</t>
  </si>
  <si>
    <t>7.4.D5.202</t>
  </si>
  <si>
    <t>Катехоламины крови (адреналин, норадреналин, дофамин) и серотонин, ВЭЖХ-МС</t>
  </si>
  <si>
    <t>Кровь с гепарином (разделительный гель) + Сыворотка</t>
  </si>
  <si>
    <t>ПЗК-ЖК + ПЖК</t>
  </si>
  <si>
    <t>A09.05.133.003</t>
  </si>
  <si>
    <t>7.4.D6.407</t>
  </si>
  <si>
    <t>Катехоламины крови (адреналин, норадреналин, дофамин), серотонин и их метаболиты (ванилилминдальная кислота, гомованилиновая кислота, 5-гидроксииндолуксусная кислота) в суточной моче, ГХ/ВЭЖХ-МС</t>
  </si>
  <si>
    <t>Сыворотка + Моча (суточная) + Кровь с гепарином (разделительный гель)</t>
  </si>
  <si>
    <t>ПЖК + СК-МОЧА + ПЗК-ЖК</t>
  </si>
  <si>
    <t>A09.28.034.001.002</t>
  </si>
  <si>
    <t>7.7.A2.209</t>
  </si>
  <si>
    <t>Соматотропный гормон (СТГ, Гормон роста)</t>
  </si>
  <si>
    <t>A09.05.066</t>
  </si>
  <si>
    <t>7.7.A10</t>
  </si>
  <si>
    <t>Серотонин, ВЭЖХ-МС</t>
  </si>
  <si>
    <t>A09.05.124</t>
  </si>
  <si>
    <t>7.7.D2</t>
  </si>
  <si>
    <t>Свободные метанефрины и норметанефрины в крови, ВЭЖХ-МС</t>
  </si>
  <si>
    <t>Кровь с гепарином (разделительный гель)</t>
  </si>
  <si>
    <t>ПЗК-ЖК</t>
  </si>
  <si>
    <t>A09.05.143.003</t>
  </si>
  <si>
    <t>Гормоны мочи</t>
  </si>
  <si>
    <t>5.0.D9.403</t>
  </si>
  <si>
    <t>Свободные метанефрины и норметанефрины в суточной моче, ВЭЖХ-МС</t>
  </si>
  <si>
    <t>A09.28.034.003</t>
  </si>
  <si>
    <t>7.2.A19</t>
  </si>
  <si>
    <t>Эстрогены и их метаболиты (10 показателей) в суточной моче, ГХ/ВЭЖХ-МС</t>
  </si>
  <si>
    <t>A09.28.023.001</t>
  </si>
  <si>
    <t>7.4.A3.403</t>
  </si>
  <si>
    <t>Кортизол суточной мочи</t>
  </si>
  <si>
    <t>A09.28.035</t>
  </si>
  <si>
    <t>7.4.A9</t>
  </si>
  <si>
    <t>Эпиандростерон в суточной моче, ГХ-МС</t>
  </si>
  <si>
    <t>A09.28.048.001</t>
  </si>
  <si>
    <t>7.4.D1.403</t>
  </si>
  <si>
    <t>Катехоламины (адреналин, норадреналин, дофамин) в суточной моче, ВЭЖХ-МС</t>
  </si>
  <si>
    <t>A09.28.034.004</t>
  </si>
  <si>
    <t>7.4.D2.403</t>
  </si>
  <si>
    <t>Катехоламины (адреналин, норадреналин, дофамин) и их метаболиты (ванилилминдальная кислота, гомованилиновая кислота, 5-гидроксииндолуксусная кислота) в суточной моче, ГХ/ВЭЖХ-МС</t>
  </si>
  <si>
    <t>A09.28.034.007</t>
  </si>
  <si>
    <t>7.4.D3.403</t>
  </si>
  <si>
    <t>Метаболиты катехоламинов (ванилилминдальная кислота, гомованилиновая кислота, 5-гидроксииндолуксусная кислота) в суточной моче, ГХ-МС</t>
  </si>
  <si>
    <t>A09.28.034.005</t>
  </si>
  <si>
    <t>7.4.D9</t>
  </si>
  <si>
    <t>17-кетостероиды (андростерон, андростендион, ДГЭА, этиохоланолон, эпиандростерон, тестостерон, эпитестостерон, прегнантриол, соотношение андростерон/этиохоланолон, соотношение тестостерон/эпитестостерон) в суточной моче, ГХ-МС</t>
  </si>
  <si>
    <t>B03.016.022.001.001</t>
  </si>
  <si>
    <t>50.0.H125.401</t>
  </si>
  <si>
    <t>Метаболиты эстрогенов и их соотношение в разовой порции мочи, ВЭЖХ-МС</t>
  </si>
  <si>
    <t>Моча (разовая)</t>
  </si>
  <si>
    <t>A09.28.023.002</t>
  </si>
  <si>
    <t>Гормоны надпочечников</t>
  </si>
  <si>
    <t>7.4.A2.201</t>
  </si>
  <si>
    <t>Кортизол</t>
  </si>
  <si>
    <t>A09.05.135</t>
  </si>
  <si>
    <t>Гормоны ренин-альдостероновой системы</t>
  </si>
  <si>
    <t>7.8.A1.209</t>
  </si>
  <si>
    <t>Альдостерон</t>
  </si>
  <si>
    <t>4</t>
  </si>
  <si>
    <t>A09.05.069</t>
  </si>
  <si>
    <t>7.8.A2.209</t>
  </si>
  <si>
    <t>Ренин</t>
  </si>
  <si>
    <t>A09.05.121</t>
  </si>
  <si>
    <t>7.8.D2</t>
  </si>
  <si>
    <t>Альдостерон-рениновое соотношение (включает: альдостерон, прямое определение ренина, соотношение)</t>
  </si>
  <si>
    <t>A09.05.069.001</t>
  </si>
  <si>
    <t>Диагностика анемий</t>
  </si>
  <si>
    <t>4.8.A1.201</t>
  </si>
  <si>
    <t>Железо</t>
  </si>
  <si>
    <t>A09.05.007</t>
  </si>
  <si>
    <t>4.8.A2.201</t>
  </si>
  <si>
    <t>Латентная железосвязывающая способность сыворотки (ЛЖСС)</t>
  </si>
  <si>
    <t>A12.05.011.001</t>
  </si>
  <si>
    <t>4.8.A3.201</t>
  </si>
  <si>
    <t>Трансферрин</t>
  </si>
  <si>
    <t>A09.05.008</t>
  </si>
  <si>
    <t>4.8.A4.201</t>
  </si>
  <si>
    <t>Ферритин</t>
  </si>
  <si>
    <t>A09.05.076</t>
  </si>
  <si>
    <t>4.8.A7</t>
  </si>
  <si>
    <t>Гепсидин-25</t>
  </si>
  <si>
    <t>A09.05.007.002</t>
  </si>
  <si>
    <t>4.8.A8</t>
  </si>
  <si>
    <t>Растворимый рецептор трансферрина (sTRF)</t>
  </si>
  <si>
    <t>A09.05.008.001</t>
  </si>
  <si>
    <t>4.8.D1.201</t>
  </si>
  <si>
    <t>Общая железосвязывающая способность сыворотки (ОЖСС) (включает определение железа, ЛЖСС)</t>
  </si>
  <si>
    <t>A12.05.011.002</t>
  </si>
  <si>
    <t>4.8.D3.201</t>
  </si>
  <si>
    <t>Коэффициент насыщения трансферрина железом (включает определение железа и ЛЖСС)</t>
  </si>
  <si>
    <t>A12.05.019.001</t>
  </si>
  <si>
    <t>7.7.A3.201</t>
  </si>
  <si>
    <t>Эритропоэтин</t>
  </si>
  <si>
    <t>A09.05.082</t>
  </si>
  <si>
    <t>Исследование функции поджелудочной железы и желудка</t>
  </si>
  <si>
    <t>4.1.9.5.D1</t>
  </si>
  <si>
    <t>ГастроПанель со стимуляцией (Гастрин-17 базовый, Гастрин-17 стимулированный, Пепсиноген I, Пепсиноген II, Антитела к хеликобактеру, IgG)</t>
  </si>
  <si>
    <t>47</t>
  </si>
  <si>
    <t>ПСК6 + ПСК6</t>
  </si>
  <si>
    <t>B03.004.001.005</t>
  </si>
  <si>
    <t>7.6.A1.201</t>
  </si>
  <si>
    <t>Инсулин</t>
  </si>
  <si>
    <t>A09.05.056</t>
  </si>
  <si>
    <t>7.6.A2.201</t>
  </si>
  <si>
    <t>C-пептид</t>
  </si>
  <si>
    <t>A09.05.205</t>
  </si>
  <si>
    <t>7.6.A3.201</t>
  </si>
  <si>
    <t>Проинсулин</t>
  </si>
  <si>
    <t>A09.05.056.003</t>
  </si>
  <si>
    <t>7.7.A1.201</t>
  </si>
  <si>
    <t>Гастрин</t>
  </si>
  <si>
    <t>A09.05.057</t>
  </si>
  <si>
    <t>7.7.D1.201</t>
  </si>
  <si>
    <t>Соотношение концентраций пепсиногена I и пепсиногена II</t>
  </si>
  <si>
    <t>A09.16.003.001</t>
  </si>
  <si>
    <t>23.10.D1</t>
  </si>
  <si>
    <t>ГастроПанель (Гастрин-17 базовый, Пепсиноген I, Пепсиноген II, Антитела к хеликобактеру, IgG)</t>
  </si>
  <si>
    <t>ПСК6</t>
  </si>
  <si>
    <t>B03.004.001.001</t>
  </si>
  <si>
    <t>Исследование функции щитовидной железы</t>
  </si>
  <si>
    <t>7.1.A1.201</t>
  </si>
  <si>
    <t>Тиреотропный гормон (ТТГ)</t>
  </si>
  <si>
    <t>A09.05.065</t>
  </si>
  <si>
    <t>7.1.A2.201</t>
  </si>
  <si>
    <t>Тироксин свободный (Т4 свободный)</t>
  </si>
  <si>
    <t>A09.05.063</t>
  </si>
  <si>
    <t>7.1.A3.201</t>
  </si>
  <si>
    <t>Трийодтиронин свободный (Т3 свободный)</t>
  </si>
  <si>
    <t>A09.05.061</t>
  </si>
  <si>
    <t>7.1.A4.201</t>
  </si>
  <si>
    <t>Тироксин общий (Т4 общий)</t>
  </si>
  <si>
    <t>A09.05.064</t>
  </si>
  <si>
    <t>7.1.A5.201</t>
  </si>
  <si>
    <t>Трийодтиронин общий (Т3 общий)</t>
  </si>
  <si>
    <t>A09.05.060</t>
  </si>
  <si>
    <t>7.1.A6.201</t>
  </si>
  <si>
    <t>Антитела к тиреоглобулину (Анти-ТГ)</t>
  </si>
  <si>
    <t>A12.06.017</t>
  </si>
  <si>
    <t>7.1.A7.201</t>
  </si>
  <si>
    <t>Антитела к микросомальной тиреопероксидазе (Анти-ТПО)</t>
  </si>
  <si>
    <t>A12.06.045</t>
  </si>
  <si>
    <t>7.1.A8.201</t>
  </si>
  <si>
    <t>Тиреоглобулин</t>
  </si>
  <si>
    <t>A09.05.117</t>
  </si>
  <si>
    <t>7.1.A10.201</t>
  </si>
  <si>
    <t>Тироксин связывающая способность сыворотки (T-uptake)</t>
  </si>
  <si>
    <t>A09.05.097</t>
  </si>
  <si>
    <t>7.1.A20</t>
  </si>
  <si>
    <t>Трийодтиронин реверсивный (rT3) ВЭЖХ-МС</t>
  </si>
  <si>
    <t>B03.058.001.007</t>
  </si>
  <si>
    <t>7.11.A1</t>
  </si>
  <si>
    <t>Трийодтиронин (Т3) общий, реверсивный (rТ3), индекс Т3/rТ3, ВЭЖХ-МС</t>
  </si>
  <si>
    <t>B03.058.001.008</t>
  </si>
  <si>
    <t>9.0.A13.201</t>
  </si>
  <si>
    <t>Антитела к рецепторам тиреотропного гормона (АТ рТТГ)</t>
  </si>
  <si>
    <t>3</t>
  </si>
  <si>
    <t>A12.06.046</t>
  </si>
  <si>
    <t>Исследования мочевого конкремента</t>
  </si>
  <si>
    <t>5.0.D10.401</t>
  </si>
  <si>
    <t>Определение химического состава мочевого конкремента (ИК-спектрометрия)</t>
  </si>
  <si>
    <t>16(1), 16, 1, 16Y</t>
  </si>
  <si>
    <t>Конкремент (почечный камень)</t>
  </si>
  <si>
    <t>СК-КАМНИ</t>
  </si>
  <si>
    <t>A09.28.018.001</t>
  </si>
  <si>
    <t>Исследования разовой порции мочи</t>
  </si>
  <si>
    <t>5.0.A1.401</t>
  </si>
  <si>
    <t>Альфа-амилаза (диастаза) в разовой порции мочи</t>
  </si>
  <si>
    <t>A09.28.027.001</t>
  </si>
  <si>
    <t>5.0.A7.401</t>
  </si>
  <si>
    <t>Глюкоза в разовой порции мочи</t>
  </si>
  <si>
    <t>A09.28.011.001</t>
  </si>
  <si>
    <t>5.0.A14.401</t>
  </si>
  <si>
    <t>Бета-2-микроглобулин в разовой порции мочи</t>
  </si>
  <si>
    <t>A09.28.003.004</t>
  </si>
  <si>
    <t>5.0.A15.401</t>
  </si>
  <si>
    <t>Дезоксипиридинолин (DPD) в разовой порции мочи</t>
  </si>
  <si>
    <t>A09.28.064</t>
  </si>
  <si>
    <t>5.0.D1.401</t>
  </si>
  <si>
    <t>Альбумин-креатининовое соотношение в разовой порции мочи (микроальбуминурия)</t>
  </si>
  <si>
    <t>A09.28.003.001.001</t>
  </si>
  <si>
    <t>5.0.D5.401</t>
  </si>
  <si>
    <t>Литос-тест (Оценка степени камнеобразования, Глюкоза, Белок, pH)</t>
  </si>
  <si>
    <t>16(1), 16Y, 1, 16</t>
  </si>
  <si>
    <t>B03.053.001.003</t>
  </si>
  <si>
    <t>5.0.D11.401</t>
  </si>
  <si>
    <t>Литос комплексный (включая оценку степени камнеобразования)</t>
  </si>
  <si>
    <t>16Y, 16, 16(1), 1</t>
  </si>
  <si>
    <t>B03.053.001.002</t>
  </si>
  <si>
    <t>5.1.A35</t>
  </si>
  <si>
    <t>Органические кислоты (60 показателей) в разовой порции мочи, ГХ-МС</t>
  </si>
  <si>
    <t>B03.016.018.001.003</t>
  </si>
  <si>
    <t>5.1.A36</t>
  </si>
  <si>
    <t>Аминокислоты (28 показателей) в разовой порции мочи</t>
  </si>
  <si>
    <t>B03.016.025.002</t>
  </si>
  <si>
    <t>5.1.A37</t>
  </si>
  <si>
    <t>Органические кислоты  (40 показателей) - скрининг наследственных болезней обмена у новорожденных и детей до 3 лет в разовой порции мочи, ГХ-МС</t>
  </si>
  <si>
    <t>B03.016.018.002</t>
  </si>
  <si>
    <t>5.1.D3</t>
  </si>
  <si>
    <t>Кальций-креатининовое соотношение в разовой порции мочи</t>
  </si>
  <si>
    <t>B03.025.001.002</t>
  </si>
  <si>
    <t>8.0.A14.401</t>
  </si>
  <si>
    <t>Специфический антиген рака мочевого пузыря (UBC) в разовой порции мочи</t>
  </si>
  <si>
    <t>12</t>
  </si>
  <si>
    <t>A09.28.054.001</t>
  </si>
  <si>
    <t>Исследования эякулята</t>
  </si>
  <si>
    <t>6.3.D16.117</t>
  </si>
  <si>
    <t>Биохимическое исследование эякулята (цитрат, фруктоза, цинк)</t>
  </si>
  <si>
    <t>Эякулят</t>
  </si>
  <si>
    <t>СК-СПЕРМА</t>
  </si>
  <si>
    <t>A09.21.008.001</t>
  </si>
  <si>
    <t>Липидный обмен</t>
  </si>
  <si>
    <t>4.1.4.D1</t>
  </si>
  <si>
    <t>Индекс дислипидемии AпoВ/AпoА1 (включает определение Аполипопротеина В и Аполипопротеина А1)</t>
  </si>
  <si>
    <t>4.5.A1.201</t>
  </si>
  <si>
    <t>Триглицериды</t>
  </si>
  <si>
    <t>A09.05.025</t>
  </si>
  <si>
    <t>4.5.A2.201</t>
  </si>
  <si>
    <t>Холестерин общий</t>
  </si>
  <si>
    <t>A09.05.026</t>
  </si>
  <si>
    <t>4.5.A3.201</t>
  </si>
  <si>
    <t>Холестерин липопротеидов высокой плотности (ЛПВП, HDL)</t>
  </si>
  <si>
    <t>A09.05.004</t>
  </si>
  <si>
    <t>4.5.A4.201</t>
  </si>
  <si>
    <t>Холестерин липопротеидов низкой плотности (ЛПНП, LDL)</t>
  </si>
  <si>
    <t>A09.05.028</t>
  </si>
  <si>
    <t>4.5.A6.201</t>
  </si>
  <si>
    <t>Аполипопротеин А1</t>
  </si>
  <si>
    <t>A09.05.250</t>
  </si>
  <si>
    <t>4.5.A7.201</t>
  </si>
  <si>
    <t>Аполипопротеин В</t>
  </si>
  <si>
    <t>A09.05.251</t>
  </si>
  <si>
    <t>4.5.A8.201</t>
  </si>
  <si>
    <t>Липопротеин (а)</t>
  </si>
  <si>
    <t>A09.05.027.001</t>
  </si>
  <si>
    <t>4.5.A12.201</t>
  </si>
  <si>
    <t>Желчные кислоты</t>
  </si>
  <si>
    <t>A09.05.129</t>
  </si>
  <si>
    <t>4.5.D2.201</t>
  </si>
  <si>
    <t>Холестерин липопротеидов очень низкой плотности (ЛПОНП), (включает определение триглицеридов)</t>
  </si>
  <si>
    <t>A09.05.028.001</t>
  </si>
  <si>
    <t>4.5.D3</t>
  </si>
  <si>
    <t>Коэффициент атерогенности (включает определение общего холестерина и ЛПВП)</t>
  </si>
  <si>
    <t>B03.016.005.003</t>
  </si>
  <si>
    <t>4.5.D4</t>
  </si>
  <si>
    <t>Холестерин не-ЛПВП (non-HDL, включает определение общего холестерина и ЛПВП)</t>
  </si>
  <si>
    <t>B03.016.005.004</t>
  </si>
  <si>
    <t>Маркеры остеопороза</t>
  </si>
  <si>
    <t>7.5.A1.209</t>
  </si>
  <si>
    <t>Паратгормон</t>
  </si>
  <si>
    <t>A09.05.058</t>
  </si>
  <si>
    <t>7.5.A2.209</t>
  </si>
  <si>
    <t>Кальцитонин</t>
  </si>
  <si>
    <t>A09.05.119</t>
  </si>
  <si>
    <t>7.5.A3.209</t>
  </si>
  <si>
    <t>Остеокальцин</t>
  </si>
  <si>
    <t>A09.05.224</t>
  </si>
  <si>
    <t>7.5.A4.201</t>
  </si>
  <si>
    <t>С-концевые телопептиды коллагена I типа (Beta-Cross laps)</t>
  </si>
  <si>
    <t>Кровь с ЭДТА (разделительный гель)</t>
  </si>
  <si>
    <t>ПСК-ПЦР</t>
  </si>
  <si>
    <t>A09.05.297</t>
  </si>
  <si>
    <t>7.5.A5.201</t>
  </si>
  <si>
    <t>Маркер формирования костного матрикса P1NP (N-терминальный пропептид проколлагена 1 типа)</t>
  </si>
  <si>
    <t>A09.05.296</t>
  </si>
  <si>
    <t>Обмен белков</t>
  </si>
  <si>
    <t>1.1.D1</t>
  </si>
  <si>
    <t>Электрофорез гемоглобина для диагностики гемоглобинопатий</t>
  </si>
  <si>
    <t>A12.05.012.002.001</t>
  </si>
  <si>
    <t>4.2.A1.201</t>
  </si>
  <si>
    <t>Альбумин</t>
  </si>
  <si>
    <t>A09.05.011</t>
  </si>
  <si>
    <t>4.2.A2.201</t>
  </si>
  <si>
    <t>Общий белок</t>
  </si>
  <si>
    <t>A09.05.010</t>
  </si>
  <si>
    <t>4.2.A3.201</t>
  </si>
  <si>
    <t>Креатинин</t>
  </si>
  <si>
    <t>A09.05.020</t>
  </si>
  <si>
    <t>4.2.A4.201</t>
  </si>
  <si>
    <t>Мочевина</t>
  </si>
  <si>
    <t>A09.05.017</t>
  </si>
  <si>
    <t>4.2.A5.201</t>
  </si>
  <si>
    <t>Мочевая кислота</t>
  </si>
  <si>
    <t>A09.05.018</t>
  </si>
  <si>
    <t>4.2.D1.201</t>
  </si>
  <si>
    <t>Белковые фракции (включает определение общего белка и альбумина)</t>
  </si>
  <si>
    <t>A09.05.014.003</t>
  </si>
  <si>
    <t>4.5.A10.201</t>
  </si>
  <si>
    <t>Гомоцистеин</t>
  </si>
  <si>
    <t>A09.05.214</t>
  </si>
  <si>
    <t>Онкомаркеры</t>
  </si>
  <si>
    <t>8.0.A1.201</t>
  </si>
  <si>
    <t>Альфа-фетопротеин (АФП)</t>
  </si>
  <si>
    <t>A09.30.002.001</t>
  </si>
  <si>
    <t>8.0.A2.201</t>
  </si>
  <si>
    <t>Раково-эмбриональный антиген (РЭА)</t>
  </si>
  <si>
    <t>A09.05.195</t>
  </si>
  <si>
    <t>8.0.A3.201</t>
  </si>
  <si>
    <t>Антиген CA 19-9</t>
  </si>
  <si>
    <t>A09.05.201</t>
  </si>
  <si>
    <t>8.0.A4.201</t>
  </si>
  <si>
    <t>Антиген СА 125</t>
  </si>
  <si>
    <t>A09.05.202</t>
  </si>
  <si>
    <t>8.0.A7.201</t>
  </si>
  <si>
    <t>Антиген CA 15-3</t>
  </si>
  <si>
    <t>A09.05.231</t>
  </si>
  <si>
    <t>8.0.A8.201</t>
  </si>
  <si>
    <t>Бета-2-микроглобулин</t>
  </si>
  <si>
    <t>A09.05.245</t>
  </si>
  <si>
    <t>8.0.A9.201</t>
  </si>
  <si>
    <t>Антиген СА 72-4</t>
  </si>
  <si>
    <t>A09.05.200</t>
  </si>
  <si>
    <t>8.0.A10.201</t>
  </si>
  <si>
    <t>Антиген плоскоклеточной карциномы (SCCA)</t>
  </si>
  <si>
    <t>A09.05.298</t>
  </si>
  <si>
    <t>8.0.A11.201</t>
  </si>
  <si>
    <t>Нейрон-специфическая енолаза (NSE)</t>
  </si>
  <si>
    <t>A09.05.246</t>
  </si>
  <si>
    <t>8.0.A12.201</t>
  </si>
  <si>
    <t>Фрагмент цитокератина 19 (Cyfra 21-1)</t>
  </si>
  <si>
    <t>A09.05.247</t>
  </si>
  <si>
    <t>8.0.A13.201</t>
  </si>
  <si>
    <t>Белок S-100</t>
  </si>
  <si>
    <t>A09.05.219</t>
  </si>
  <si>
    <t>8.0.A16.201</t>
  </si>
  <si>
    <t>Антиген СА 242</t>
  </si>
  <si>
    <t>A09.05.232</t>
  </si>
  <si>
    <t>8.0.A17.201</t>
  </si>
  <si>
    <t>Опухолевый маркер НЕ 4</t>
  </si>
  <si>
    <t>A09.05.300</t>
  </si>
  <si>
    <t>8.0.A19.201</t>
  </si>
  <si>
    <t>Хромогранин A CgA</t>
  </si>
  <si>
    <t>A09.05.227</t>
  </si>
  <si>
    <t>8.0.A21.201</t>
  </si>
  <si>
    <t>Простатоспецифический антиген (ПСА) общий</t>
  </si>
  <si>
    <t>A09.05.130</t>
  </si>
  <si>
    <t>8.0.A23.201</t>
  </si>
  <si>
    <t>MCA (муциноподобный рако-ассоциированный антиген)</t>
  </si>
  <si>
    <t>B03.027.007.009</t>
  </si>
  <si>
    <t>8.0.A25</t>
  </si>
  <si>
    <t>Прогастрин‑высвобождающий пептид (Pro‑GRP)</t>
  </si>
  <si>
    <t>B03.027.008.002</t>
  </si>
  <si>
    <t>8.0.D2.201</t>
  </si>
  <si>
    <t>Индекс здоровья простаты (PHI)</t>
  </si>
  <si>
    <t>ПБЧК</t>
  </si>
  <si>
    <t>A09.05.130.005</t>
  </si>
  <si>
    <t>8.0.D4</t>
  </si>
  <si>
    <t>Прогностическая вероятность (значение ROMA, постменопауза) (включает определение антигена СА 125 и опухолевого маркера HE 4)</t>
  </si>
  <si>
    <t>A09.05.202.001</t>
  </si>
  <si>
    <t>8.0.D6</t>
  </si>
  <si>
    <t>Прогностическая вероятность (значение ROMA, пременопауза) (включает определение антигена СА 125 и опухолевого маркера HE 4)</t>
  </si>
  <si>
    <t>A09.05.202.002</t>
  </si>
  <si>
    <t>8.0.D7</t>
  </si>
  <si>
    <t>Процент свободного ПСА (общий ПСА, свободный ПСА и соотношение)</t>
  </si>
  <si>
    <t>A09.05.130.004</t>
  </si>
  <si>
    <t>Пигментный обмен</t>
  </si>
  <si>
    <t>4.6.A1.201</t>
  </si>
  <si>
    <t>Билирубин общий</t>
  </si>
  <si>
    <t>A09.05.021</t>
  </si>
  <si>
    <t>4.6.A2.201</t>
  </si>
  <si>
    <t>Билирубин прямой</t>
  </si>
  <si>
    <t>A09.05.022.001</t>
  </si>
  <si>
    <t>4.6.D1.201</t>
  </si>
  <si>
    <t>Билирубин непрямой (включает определение общего и прямого билирубина)</t>
  </si>
  <si>
    <t>A09.05.022</t>
  </si>
  <si>
    <t>Половые гормоны</t>
  </si>
  <si>
    <t>7.2.A1.201</t>
  </si>
  <si>
    <t>Фолликулостимулирующий гормон (ФСГ)</t>
  </si>
  <si>
    <t>A09.05.132</t>
  </si>
  <si>
    <t>7.2.A2.201</t>
  </si>
  <si>
    <t>Лютеинизирующий гормон (ЛГ)</t>
  </si>
  <si>
    <t>A09.05.131</t>
  </si>
  <si>
    <t>7.2.A3.201</t>
  </si>
  <si>
    <t>Пролактин</t>
  </si>
  <si>
    <t>A09.05.087</t>
  </si>
  <si>
    <t>7.2.A4.201</t>
  </si>
  <si>
    <t>Эстрадиол (Е2)</t>
  </si>
  <si>
    <t>A09.05.154</t>
  </si>
  <si>
    <t>7.2.A5.201</t>
  </si>
  <si>
    <t>Прогестерон</t>
  </si>
  <si>
    <t>A09.05.153</t>
  </si>
  <si>
    <t>7.2.A6.201</t>
  </si>
  <si>
    <t>Гидроксипрогестерон (17-OH-прогестерон)</t>
  </si>
  <si>
    <t>A09.05.139</t>
  </si>
  <si>
    <t>7.2.A7.201</t>
  </si>
  <si>
    <t>Андростендион</t>
  </si>
  <si>
    <t>A09.05.146</t>
  </si>
  <si>
    <t>7.2.A8.201</t>
  </si>
  <si>
    <t>Дегидроэпиандростерон сульфат (ДГЭА-сульфат)</t>
  </si>
  <si>
    <t>A09.05.149</t>
  </si>
  <si>
    <t>7.2.A9.201</t>
  </si>
  <si>
    <t>Тестостерон общий</t>
  </si>
  <si>
    <t>A09.05.078</t>
  </si>
  <si>
    <t>7.2.A11.201</t>
  </si>
  <si>
    <t>Глобулин, связывающий половые гормоны (ГСПГ, SHBG)</t>
  </si>
  <si>
    <t>A09.05.160</t>
  </si>
  <si>
    <t>7.2.A12.201</t>
  </si>
  <si>
    <t>Ингибин В</t>
  </si>
  <si>
    <t>A09.05.203</t>
  </si>
  <si>
    <t>7.2.A13.201</t>
  </si>
  <si>
    <t>Антимюллеров гормон (АМГ, АМН, MiS)</t>
  </si>
  <si>
    <t>A09.05.225</t>
  </si>
  <si>
    <t>7.2.A14.201</t>
  </si>
  <si>
    <t>Андростендиол глюкуронид</t>
  </si>
  <si>
    <t>A09.05.147</t>
  </si>
  <si>
    <t>7.2.A21</t>
  </si>
  <si>
    <t>Эстрогены в крови (эстрадиол, эстрон и эстриол), ВЭЖХ-МС</t>
  </si>
  <si>
    <t>A09.05.154.001</t>
  </si>
  <si>
    <t>7.2.A29</t>
  </si>
  <si>
    <t>Тестостерон общий в крови, ВЭЖХ-МС</t>
  </si>
  <si>
    <t>A09.05.078.003</t>
  </si>
  <si>
    <t>7.2.D1.201</t>
  </si>
  <si>
    <t>Макропролактин (включает определение пролактина и биологически активного пролактина)</t>
  </si>
  <si>
    <t>A09.05.210.001</t>
  </si>
  <si>
    <t>7.4.A4.201</t>
  </si>
  <si>
    <t>Дигидротестостерон</t>
  </si>
  <si>
    <t>A09.05.150</t>
  </si>
  <si>
    <t>50.0.H57.201</t>
  </si>
  <si>
    <t>Тестостерон свободный (включает определение тестостерона общего и свободного, ГСПГ (SHBG), расчет индекса свободных андрогенов)</t>
  </si>
  <si>
    <t>A09.05.078.001.002</t>
  </si>
  <si>
    <t>Пренатальная диагностика</t>
  </si>
  <si>
    <t>7.3.A7.201</t>
  </si>
  <si>
    <t>Общий бета-ХГЧ (диагностика беременности, онкомаркер)</t>
  </si>
  <si>
    <t>A09.05.090.001</t>
  </si>
  <si>
    <t>Прочие биохимические исследования</t>
  </si>
  <si>
    <t>50.0.H159</t>
  </si>
  <si>
    <t>Биохимическое исследование для СтеатоСкрин (включает графический файл)</t>
  </si>
  <si>
    <t>Сыворотка + Кровь с фторидом натрия</t>
  </si>
  <si>
    <t>ПЖК + ПСЕРК</t>
  </si>
  <si>
    <t>B03.016.004.007</t>
  </si>
  <si>
    <t>50.0.H161</t>
  </si>
  <si>
    <t>Биохимическое исследование для ФиброТест (включает графический файл)</t>
  </si>
  <si>
    <t>B03.016.004.006</t>
  </si>
  <si>
    <t>50.0.H162</t>
  </si>
  <si>
    <t>Биохимическое исследование для НЭШ-Фибротест (включает графический файл)</t>
  </si>
  <si>
    <t>B03.016.004.005</t>
  </si>
  <si>
    <t>Прочие биохимические исследования биологических жидкостей</t>
  </si>
  <si>
    <t>6.4.A1.900</t>
  </si>
  <si>
    <t>Биохимическое исследование слюны (микробиоценоз полости рта), ГХ</t>
  </si>
  <si>
    <t>СК-СЛЮНА</t>
  </si>
  <si>
    <t>A09.07.007.003</t>
  </si>
  <si>
    <t>Прочие гормоны крови</t>
  </si>
  <si>
    <t>7.7.A4.201</t>
  </si>
  <si>
    <t>Инсулиноподобный фактор роста, ИФР I (Соматомедин С)</t>
  </si>
  <si>
    <t>A09.05.204</t>
  </si>
  <si>
    <t>7.7.A5.201</t>
  </si>
  <si>
    <t>Лептин</t>
  </si>
  <si>
    <t>A09.05.159</t>
  </si>
  <si>
    <t>7.7.A9</t>
  </si>
  <si>
    <t>Гистамин, ВЭЖХ-МС</t>
  </si>
  <si>
    <t>A09.05.085</t>
  </si>
  <si>
    <t>50.0.H126.201</t>
  </si>
  <si>
    <t>Стероидный профиль крови (17-ОПГ, 21-дезоксикортизол, андростендион, ДГЭА, дезоксикортикостерон, кортизол, кортизон, кортикостерон, прогестерон, тестостерон, 11-дезоксикортизол, 17-ОН-прегненолон), ВЭЖХ-МС</t>
  </si>
  <si>
    <t>B03.016.005.002</t>
  </si>
  <si>
    <t>Специфические белки</t>
  </si>
  <si>
    <t>4.1.6.A1</t>
  </si>
  <si>
    <t>Кальпротектин (S100 A8/A9) в крови</t>
  </si>
  <si>
    <t>4.3.A1.201</t>
  </si>
  <si>
    <t>Миоглобин</t>
  </si>
  <si>
    <t>A09.05.006</t>
  </si>
  <si>
    <t>4.3.A2.201</t>
  </si>
  <si>
    <t>С-реактивный белок</t>
  </si>
  <si>
    <t>A09.05.009</t>
  </si>
  <si>
    <t>4.3.A3.201</t>
  </si>
  <si>
    <t>Гаптоглобин</t>
  </si>
  <si>
    <t>A09.05.079</t>
  </si>
  <si>
    <t>4.3.A5.201</t>
  </si>
  <si>
    <t>Альфа-1-антитрипсин в крови</t>
  </si>
  <si>
    <t>A09.05.073</t>
  </si>
  <si>
    <t>4.3.A6.201</t>
  </si>
  <si>
    <t>Кислый альфа-1-гликопротеин (орозомукоид)</t>
  </si>
  <si>
    <t>A09.05.109</t>
  </si>
  <si>
    <t>4.3.A7.201</t>
  </si>
  <si>
    <t>Церулоплазмин</t>
  </si>
  <si>
    <t>A09.05.077</t>
  </si>
  <si>
    <t>4.3.A9.201</t>
  </si>
  <si>
    <t>Ревматоидный фактор (РФ)</t>
  </si>
  <si>
    <t>A12.06.019</t>
  </si>
  <si>
    <t>4.3.A10.201</t>
  </si>
  <si>
    <t>Антистрептолизин-О (АСЛО)</t>
  </si>
  <si>
    <t>A12.06.015</t>
  </si>
  <si>
    <t>4.3.A11.202</t>
  </si>
  <si>
    <t>Натрийуретический пептид B (BNP)</t>
  </si>
  <si>
    <t>A09.05.256.001</t>
  </si>
  <si>
    <t>4.3.A12.201</t>
  </si>
  <si>
    <t>Тропонин I ультрачувствительный</t>
  </si>
  <si>
    <t>A09.05.193.002</t>
  </si>
  <si>
    <t>4.3.A15.201</t>
  </si>
  <si>
    <t>Альфа-2-макроглобулин</t>
  </si>
  <si>
    <t>A09.05.241</t>
  </si>
  <si>
    <t>4.3.A17.201</t>
  </si>
  <si>
    <t>Цистатин C</t>
  </si>
  <si>
    <t>A09.05.230</t>
  </si>
  <si>
    <t>4.3.A19.201</t>
  </si>
  <si>
    <t>Определение хрящевого олигомерного белка (COMP)</t>
  </si>
  <si>
    <t>A09.05.296.001</t>
  </si>
  <si>
    <t>4.3.A21</t>
  </si>
  <si>
    <t>Прокальцитонин</t>
  </si>
  <si>
    <t>A09.05.209</t>
  </si>
  <si>
    <t>4.3.A22</t>
  </si>
  <si>
    <t>N-концевой фрагмент натрийуретического пропептида В-типа (NT-proBNP)</t>
  </si>
  <si>
    <t>A09.05.256</t>
  </si>
  <si>
    <t>4.5.A9.201</t>
  </si>
  <si>
    <t>С-реактивный белок ультрачувствительный</t>
  </si>
  <si>
    <t>A09.05.009.002</t>
  </si>
  <si>
    <t>Углеводный обмен</t>
  </si>
  <si>
    <t>4.4.A1.205</t>
  </si>
  <si>
    <t>Глюкоза</t>
  </si>
  <si>
    <t>Кровь с фторидом натрия</t>
  </si>
  <si>
    <t>ПСЕРК</t>
  </si>
  <si>
    <t>A09.05.023</t>
  </si>
  <si>
    <t>4.4.A2.201</t>
  </si>
  <si>
    <t>Фруктозамин</t>
  </si>
  <si>
    <t>A09.05.102</t>
  </si>
  <si>
    <t>4.4.A3.201</t>
  </si>
  <si>
    <t>Молочная кислота (лактат)</t>
  </si>
  <si>
    <t>A09.05.207</t>
  </si>
  <si>
    <t>4.4.D1.202</t>
  </si>
  <si>
    <t>Гликированный гемоглобин А1с</t>
  </si>
  <si>
    <t>A09.05.083</t>
  </si>
  <si>
    <t>Ферменты</t>
  </si>
  <si>
    <t>4.1.A1.201</t>
  </si>
  <si>
    <t>Аланинаминотрансфераза (АЛТ)</t>
  </si>
  <si>
    <t>A09.05.042</t>
  </si>
  <si>
    <t>4.1.A2.201</t>
  </si>
  <si>
    <t>Аспартатаминотрансфераза (АСТ)</t>
  </si>
  <si>
    <t>A09.05.041</t>
  </si>
  <si>
    <t>4.1.A3.201</t>
  </si>
  <si>
    <t>Щелочная фосфатаза</t>
  </si>
  <si>
    <t>A09.05.046</t>
  </si>
  <si>
    <t>4.1.A4.201</t>
  </si>
  <si>
    <t>Кислая фосфатаза</t>
  </si>
  <si>
    <t>A09.05.175</t>
  </si>
  <si>
    <t>4.1.A5.201</t>
  </si>
  <si>
    <t>Гамма-глутамилтрансфераза (ГГТ)</t>
  </si>
  <si>
    <t>A09.05.044</t>
  </si>
  <si>
    <t>4.1.A6.201</t>
  </si>
  <si>
    <t>Лактатдегидрогеназа (ЛДГ)</t>
  </si>
  <si>
    <t>A09.05.039</t>
  </si>
  <si>
    <t>4.1.A7.201</t>
  </si>
  <si>
    <t>Лактатдегидрогеназа (ЛДГ) 1, 2 фракции</t>
  </si>
  <si>
    <t>A09.05.039.001</t>
  </si>
  <si>
    <t>4.1.A8.201</t>
  </si>
  <si>
    <t>Холинэстераза</t>
  </si>
  <si>
    <t>A09.05.174</t>
  </si>
  <si>
    <t>4.1.A9.201</t>
  </si>
  <si>
    <t>Альфа-амилаза</t>
  </si>
  <si>
    <t>A09.05.045.001</t>
  </si>
  <si>
    <t>4.1.A10.201</t>
  </si>
  <si>
    <t>Липаза</t>
  </si>
  <si>
    <t>A09.05.173</t>
  </si>
  <si>
    <t>4.1.A11.201</t>
  </si>
  <si>
    <t>Креатинкиназа (КФК)</t>
  </si>
  <si>
    <t>A09.05.043</t>
  </si>
  <si>
    <t>4.1.A12.201</t>
  </si>
  <si>
    <t>Креатинкиназа-МВ</t>
  </si>
  <si>
    <t>A09.05.177</t>
  </si>
  <si>
    <t>4.1.A14.201</t>
  </si>
  <si>
    <t>Амилаза панкреатическая</t>
  </si>
  <si>
    <t>A09.05.180</t>
  </si>
  <si>
    <t>Электролиты, микроэлементы, газы крови</t>
  </si>
  <si>
    <t>4.7.A3.201</t>
  </si>
  <si>
    <t>Кальций общий</t>
  </si>
  <si>
    <t>A09.05.032</t>
  </si>
  <si>
    <t>4.7.A4.204</t>
  </si>
  <si>
    <t>Кальций ионизированный</t>
  </si>
  <si>
    <t>Кровь с гепарином</t>
  </si>
  <si>
    <t>ПЗК</t>
  </si>
  <si>
    <t>A09.05.206</t>
  </si>
  <si>
    <t>4.7.A5.201</t>
  </si>
  <si>
    <t>Магний</t>
  </si>
  <si>
    <t>A09.05.127</t>
  </si>
  <si>
    <t>4.7.A6.201</t>
  </si>
  <si>
    <t>Фосфор неорганический</t>
  </si>
  <si>
    <t>A09.05.033</t>
  </si>
  <si>
    <t>4.7.A7.201</t>
  </si>
  <si>
    <t>Цинк</t>
  </si>
  <si>
    <t>A09.05.274</t>
  </si>
  <si>
    <t>4.7.A8.201</t>
  </si>
  <si>
    <t>Медь</t>
  </si>
  <si>
    <t>A09.05.273</t>
  </si>
  <si>
    <t>4.7.D1.201</t>
  </si>
  <si>
    <t>Натрий, калий, хлор (Na/K/Cl)</t>
  </si>
  <si>
    <t>A09.05.030.001</t>
  </si>
  <si>
    <t>50.0.H357</t>
  </si>
  <si>
    <t>Кальций, скорректированный по альбумину</t>
  </si>
  <si>
    <t>МОЛЕКУЛЯРНО-БИОЛОГИЧЕСКИЕ ИССЛЕДОВАНИЯ</t>
  </si>
  <si>
    <t>СК-ПЦР,ЭЖТС</t>
  </si>
  <si>
    <t>Биоценозы</t>
  </si>
  <si>
    <t>2А, 13</t>
  </si>
  <si>
    <t>13.32.D4</t>
  </si>
  <si>
    <t>КолоноФлор (количественное определение состава микробиоты толстого кишечника методом ПЦР)</t>
  </si>
  <si>
    <t>2А</t>
  </si>
  <si>
    <t>СКЛ-ПЦР</t>
  </si>
  <si>
    <t>A26.05.016.016</t>
  </si>
  <si>
    <t>13.32.D5</t>
  </si>
  <si>
    <t>Энтерофлор (исследование состава микробиоты толстого кишечника у детей до 14 лет методом ПЦР)</t>
  </si>
  <si>
    <t>B03.016.010.002</t>
  </si>
  <si>
    <t>13.44.D1.900</t>
  </si>
  <si>
    <t>Флороценоз - бактериальный вагиноз</t>
  </si>
  <si>
    <t>Вагинальный мазок</t>
  </si>
  <si>
    <t>МСТС</t>
  </si>
  <si>
    <t>A26.20.032.006</t>
  </si>
  <si>
    <t>13.44.D2.900</t>
  </si>
  <si>
    <t>ФЛОРОЦЕНОЗ - комплексное исследование (включает NCMT)</t>
  </si>
  <si>
    <t>A26.20.032.008</t>
  </si>
  <si>
    <t>13.44.D3.900</t>
  </si>
  <si>
    <t>ФЛОРОЦЕНОЗ</t>
  </si>
  <si>
    <t>A26.20.032.007</t>
  </si>
  <si>
    <t>13.48.D1.900</t>
  </si>
  <si>
    <t>Андрофлор скрин</t>
  </si>
  <si>
    <t>Соскоб из уретры, Секрет простаты, Эякулят</t>
  </si>
  <si>
    <t>МСТС,ЭБС,СК-ПЦР</t>
  </si>
  <si>
    <t>A26.21.036.003</t>
  </si>
  <si>
    <t>13.48.D2.900</t>
  </si>
  <si>
    <t>Андрофлор</t>
  </si>
  <si>
    <t>Секрет простаты, Эякулят, Соскоб из уретры</t>
  </si>
  <si>
    <t>СК-ПЦР,ЭБС,МСТС</t>
  </si>
  <si>
    <t>A26.21.036.004</t>
  </si>
  <si>
    <t>50.0.H41.900</t>
  </si>
  <si>
    <t>ФЕМОФЛОР Скрин-12 (ДНК)</t>
  </si>
  <si>
    <t>Соскоб из цервикального канала, Вагинальный мазок</t>
  </si>
  <si>
    <t>A26.20.032.004</t>
  </si>
  <si>
    <t>50.0.H42.900</t>
  </si>
  <si>
    <t>Фемофлор-8 (ДНК)</t>
  </si>
  <si>
    <t>A26.20.032.003</t>
  </si>
  <si>
    <t>50.0.H43.900</t>
  </si>
  <si>
    <t>Фемофлор-16 (ДНК)</t>
  </si>
  <si>
    <t>A26.20.032.005</t>
  </si>
  <si>
    <t>Вирус Варицелла-Зостер</t>
  </si>
  <si>
    <t>12.17.A1.202</t>
  </si>
  <si>
    <t>ДНК вируса Варицелла-Зостер (Varicella-Zoster virus), кровь, кач.</t>
  </si>
  <si>
    <t>A26.05.042.001</t>
  </si>
  <si>
    <t>13.22.A1.900</t>
  </si>
  <si>
    <t>ДНК вируса Варицелла-Зостер (Varicella-Zoster virus)</t>
  </si>
  <si>
    <t>Мазок из носа, Другое, Соскоб с эрозивно-язвенных элементов, Синовиальная жидкость, Соскоб из влагалища, Мазок из носоглотки, Секрет простаты, Соскоб из уретры, Спинномозговая жидкость, Моча (разовая), Эякулят, Амниотическая жидкость, Бронхоальвеолярный лаваж, Мокрота, Соскоб из цервикального канала, Отделяемое конъюнктивы, Плевральная жидкость, Мазок из ротоглотки, Смешанный соскоб из урогенитального тракта, Мазок с поверхности миндалины, Слюна</t>
  </si>
  <si>
    <t>ЭЖТС,СК-ПЦР,ЭБС</t>
  </si>
  <si>
    <t>A26.06.056.003</t>
  </si>
  <si>
    <t>Вирус герпеса VI типа</t>
  </si>
  <si>
    <t>12.15.A1.202</t>
  </si>
  <si>
    <t>ДНК вируса герпеса VI типа (Human Herpes virus VI), кровь, кач.</t>
  </si>
  <si>
    <t>A26.05.033.001</t>
  </si>
  <si>
    <t>12.15.A2</t>
  </si>
  <si>
    <t>ДНК вируса герпеса VI типа (Human Herpes virus VI), кровь, колич.</t>
  </si>
  <si>
    <t>A26.05.033.002</t>
  </si>
  <si>
    <t>13.20.A1.900</t>
  </si>
  <si>
    <t>ДНК вируса герпеса VI типа (Human Herpes virus VI)</t>
  </si>
  <si>
    <t>Соскоб из уретры, Мазок из ротоглотки, Мазок из носоглотки, Мокрота, Моча (разовая), Соскоб с эрозивно-язвенных элементов, Соскоб из влагалища, Секрет простаты, Другое, Спинномозговая жидкость, Амниотическая жидкость, Мазок из носа, Синовиальная жидкость, Слюна, Мазок с поверхности миндалины, Плевральная жидкость, Соскоб из цервикального канала, Бронхоальвеолярный лаваж, Отделяемое конъюнктивы, Эякулят, Смешанный соскоб из урогенитального тракта</t>
  </si>
  <si>
    <t>A26.05.033.001.002</t>
  </si>
  <si>
    <t>13.20.A2.900</t>
  </si>
  <si>
    <t>ДНК вируса герпеса VI типа (Human Herpes virus VI), количественно</t>
  </si>
  <si>
    <t>Спинномозговая жидкость, Другое, Секрет простаты, Мазок с поверхности миндалины, Отделяемое конъюнктивы, Соскоб из уретры, Соскоб из цервикального канала, Соскоб с эрозивно-язвенных элементов, Синовиальная жидкость, Мокрота, Слюна, Смешанный соскоб из урогенитального тракта, Бронхоальвеолярный лаваж, Мазок из ротоглотки, Моча (разовая), Эякулят, Амниотическая жидкость, Соскоб из влагалища, Плевральная жидкость, Мазок из носа, Мазок из носоглотки</t>
  </si>
  <si>
    <t>СК-ПЦР,ЭЖТС,ЭБС</t>
  </si>
  <si>
    <t>A26.05.033.002.001</t>
  </si>
  <si>
    <t>Вирус герпеса VII типа</t>
  </si>
  <si>
    <t>12.26.A1.202</t>
  </si>
  <si>
    <t>ДНК вируса герпеса VII типа (Human Herpes virus VII), кровь, кач.</t>
  </si>
  <si>
    <t>A26.05.024.003</t>
  </si>
  <si>
    <t>13.46.A1.900</t>
  </si>
  <si>
    <t>ДНК вируса герпеса VII типа (Human Herpes virus VII)</t>
  </si>
  <si>
    <t>Мазок из носа, Мазок из ротоглотки</t>
  </si>
  <si>
    <t>ЭЖТС</t>
  </si>
  <si>
    <t>A26.05.024.002</t>
  </si>
  <si>
    <t>Вирус герпеса VIII типа</t>
  </si>
  <si>
    <t>12.31.A1.202</t>
  </si>
  <si>
    <t>ДНК вируса герпеса 8 типа (Human Herpes virus VIII) кровь</t>
  </si>
  <si>
    <t>Вирус краснухи</t>
  </si>
  <si>
    <t>12.23.A1.202</t>
  </si>
  <si>
    <t>РНК вируса краснухи (Rubella virus), кровь, кач.</t>
  </si>
  <si>
    <t>A26.07.010.003</t>
  </si>
  <si>
    <t>Вирус простого герпеса I и II типа</t>
  </si>
  <si>
    <t>12.14.A1.202</t>
  </si>
  <si>
    <t>ДНК вируса простого герпеса I, II типа (Herpes simplex virus I, II), кровь, кач.</t>
  </si>
  <si>
    <t>A26.05.035.001</t>
  </si>
  <si>
    <t>13.19.A1.900</t>
  </si>
  <si>
    <t>ДНК вируса простого герпеса I типа (Herpes simplex virus I)</t>
  </si>
  <si>
    <t>Соскоб из уретры, Соскоб из цервикального канала, Синовиальная жидкость, Мазок из ротоглотки, Мазок из носоглотки, Мокрота, Эякулят, Смешанный соскоб из урогенитального тракта, Спинномозговая жидкость, Амниотическая жидкость, Мазок из носа, Другое, Мазок с поверхности миндалины, Бронхоальвеолярный лаваж, Моча (разовая), Отделяемое конъюнктивы, Соскоб с эрозивно-язвенных элементов, Секрет простаты, Соскоб из влагалища, Слюна, Плевральная жидкость</t>
  </si>
  <si>
    <t>A26.05.035.001.007</t>
  </si>
  <si>
    <t>13.19.A2.900</t>
  </si>
  <si>
    <t>ДНК вируса простого герпеса II типа (Herpes simplex virus II)</t>
  </si>
  <si>
    <t>Синовиальная жидкость, Соскоб из влагалища, Секрет простаты, Эякулят, Соскоб из цервикального канала, Амниотическая жидкость, Смешанный соскоб из урогенитального тракта, Спинномозговая жидкость, Бронхоальвеолярный лаваж, Слюна, Мазок из ротоглотки, Соскоб из уретры, Моча (разовая), Другое, Мазок из носа, Плевральная жидкость, Мокрота, Соскоб с эрозивно-язвенных элементов, Мазок с поверхности миндалины, Мазок из носоглотки, Отделяемое конъюнктивы</t>
  </si>
  <si>
    <t>A26.05.035.001.006</t>
  </si>
  <si>
    <t>13.19.A3.900</t>
  </si>
  <si>
    <t>ДНК вируса простого герпеса I и II типов (Herpes simplex virus I и II)</t>
  </si>
  <si>
    <t>Амниотическая жидкость, Мазок из носоглотки, Другое, Соскоб из цервикального канала, Соскоб с эрозивно-язвенных элементов, Мокрота, Секрет простаты, Слюна, Смешанный соскоб из урогенитального тракта, Бронхоальвеолярный лаваж, Моча (разовая), Синовиальная жидкость, Эякулят, Мазок из носа, Отделяемое конъюнктивы, Спинномозговая жидкость, Плевральная жидкость, Соскоб из уретры, Мазок из ротоглотки, Мазок с поверхности миндалины, Соскоб из влагалища</t>
  </si>
  <si>
    <t>A26.05.035.003</t>
  </si>
  <si>
    <t>13.19.A4.900</t>
  </si>
  <si>
    <t>ДНК вируса простого герпеса I типа (Herpes simplex virus I), количественно</t>
  </si>
  <si>
    <t>Отделяемое конъюнктивы, Мазок с поверхности миндалины, Мазок из носа, Смешанный соскоб из урогенитального тракта, Плевральная жидкость, Спинномозговая жидкость, Слюна, Другое, Синовиальная жидкость, Мазок из носоглотки, Эякулят, Мазок из ротоглотки, Бронхоальвеолярный лаваж, Моча (разовая), Соскоб с эрозивно-язвенных элементов, Секрет простаты, Соскоб из уретры, Амниотическая жидкость, Соскоб из влагалища, Мокрота, Соскоб из цервикального канала</t>
  </si>
  <si>
    <t>A26.05.035.002.004</t>
  </si>
  <si>
    <t>13.19.A5.900</t>
  </si>
  <si>
    <t>ДНК вируса простого герпеса II типа (Herpes simplex virus II), количественно</t>
  </si>
  <si>
    <t>Соскоб с эрозивно-язвенных элементов, Мокрота, Мазок из носа, Соскоб из уретры, Секрет простаты, Мазок из носоглотки, Смешанный соскоб из урогенитального тракта, Слюна, Амниотическая жидкость, Синовиальная жидкость, Мазок из ротоглотки, Мазок с поверхности миндалины, Спинномозговая жидкость, Другое, Соскоб из влагалища, Соскоб из цервикального канала, Эякулят, Моча (разовая), Бронхоальвеолярный лаваж, Плевральная жидкость, Отделяемое конъюнктивы</t>
  </si>
  <si>
    <t>A26.05.035.002.005</t>
  </si>
  <si>
    <t>Вирус Эпштейна-Барр</t>
  </si>
  <si>
    <t>12.16.A1.202</t>
  </si>
  <si>
    <t>ДНК вируса Эпштейна-Барр (Epstein-Barr virus), кровь, кач.</t>
  </si>
  <si>
    <t>A26.05.011.001</t>
  </si>
  <si>
    <t>12.16.A2.202</t>
  </si>
  <si>
    <t>ДНК вируса Эпштейна-Барр (Epstein-Barr virus), кровь, колич.</t>
  </si>
  <si>
    <t>A26.05.011.002</t>
  </si>
  <si>
    <t>13.21.A1.900</t>
  </si>
  <si>
    <t>ДНК вируса Эпштейна-Барр (Epstein-Barr virus)</t>
  </si>
  <si>
    <t>Эякулят, Бронхоальвеолярный лаваж, Соскоб из влагалища, Плевральная жидкость, Мокрота, Спинномозговая жидкость, Мазок с поверхности миндалины, Синовиальная жидкость, Соскоб из уретры, Мазок из носа, Смешанный соскоб из урогенитального тракта, Отделяемое конъюнктивы, Мазок из носоглотки, Другое, Соскоб из цервикального канала, Моча (разовая), Амниотическая жидкость, Секрет простаты, Соскоб с эрозивно-язвенных элементов, Мазок из ротоглотки, Слюна</t>
  </si>
  <si>
    <t>A26.08.059.001.001</t>
  </si>
  <si>
    <t>13.21.A2.900</t>
  </si>
  <si>
    <t>ДНК вируса Эпштейна-Барр (Epstein-Barr virus), количественно</t>
  </si>
  <si>
    <t>Мазок из носоглотки, Мазок с поверхности миндалины, Эякулят, Спинномозговая жидкость, Смешанный соскоб из урогенитального тракта, Мазок из ротоглотки, Мокрота, Амниотическая жидкость, Секрет простаты, Плевральная жидкость, Слюна, Соскоб из цервикального канала, Отделяемое конъюнктивы, Синовиальная жидкость, Соскоб из влагалища, Мазок из носа, Соскоб из уретры, Моча (разовая), Бронхоальвеолярный лаваж, Соскоб с эрозивно-язвенных элементов, Другое</t>
  </si>
  <si>
    <t>A26.08.059.002.001</t>
  </si>
  <si>
    <t>ВИЧ</t>
  </si>
  <si>
    <t>12.18.A1.202</t>
  </si>
  <si>
    <t>РНК ВИЧ I типа, кровь, кач.</t>
  </si>
  <si>
    <t>A26.05.021.001.001</t>
  </si>
  <si>
    <t>12.18.A2.202</t>
  </si>
  <si>
    <t>РНК ВИЧ I типа, кровь, колич.</t>
  </si>
  <si>
    <t>A26.05.021.005</t>
  </si>
  <si>
    <t>12.21.D1.202</t>
  </si>
  <si>
    <t>Одновременное определение ДНК вируса гепатита В, РНК вируса гепатита С, РНК ВИЧ I типа, кровь, кач.</t>
  </si>
  <si>
    <t>A26.05.020.006</t>
  </si>
  <si>
    <t>Возбудители клещевых инфекций</t>
  </si>
  <si>
    <t>12.31.A3</t>
  </si>
  <si>
    <t>ПЦР-диагностика клещевого энцефалита, кровь, кач.</t>
  </si>
  <si>
    <t>A26.05.053.003</t>
  </si>
  <si>
    <t>12.31.D1</t>
  </si>
  <si>
    <t>ПЦР-диагностика клещевых инфекций возбудителей боррелиоза (Borrelia burgdorferi), моноцитарного эрлихиоза (Ehrlichia chaffeensis) и анаплазмоза (Anaplasma phagocytophilum), кровь, кач.</t>
  </si>
  <si>
    <t>A26.05.053.002</t>
  </si>
  <si>
    <t>Гарднереллы</t>
  </si>
  <si>
    <t>13.4.A1.900</t>
  </si>
  <si>
    <t>ДНК гарднереллы (Gardnerella vaginalis)</t>
  </si>
  <si>
    <t>Эякулят, Бронхоальвеолярный лаваж, Секрет простаты, Мазок из носоглотки, Другое, Соскоб из уретры, Мазок из носа, Смешанный соскоб из урогенитального тракта, Мокрота, Мазок с поверхности миндалины, Спинномозговая жидкость, Соскоб с эрозивно-язвенных элементов, Плевральная жидкость, Слюна, Синовиальная жидкость, Мазок из ротоглотки, Соскоб из влагалища, Соскоб из цервикального канала, Отделяемое конъюнктивы, Моча (разовая), Амниотическая жидкость</t>
  </si>
  <si>
    <t>СК-ПЦР,ЭБС,ЭЖТС</t>
  </si>
  <si>
    <t>A26.20.030.002</t>
  </si>
  <si>
    <t>13.4.A2.900</t>
  </si>
  <si>
    <t>ДНК гарднереллы (Gardnerella vaginalis), количественно</t>
  </si>
  <si>
    <t>Синовиальная жидкость, Мазок из носа, Другое, Эякулят, Соскоб с эрозивно-язвенных элементов, Амниотическая жидкость, Смешанный соскоб из урогенитального тракта, Слюна, Соскоб из влагалища, Соскоб из цервикального канала, Плевральная жидкость, Соскоб из уретры, Спинномозговая жидкость, Мазок с поверхности миндалины, Мазок из ротоглотки, Отделяемое конъюнктивы, Бронхоальвеолярный лаваж, Мазок из носоглотки, Моча (разовая), Секрет простаты, Мокрота</t>
  </si>
  <si>
    <t>A26.20.030.003</t>
  </si>
  <si>
    <t>Гельминты и простейшие</t>
  </si>
  <si>
    <t>13.34.D2</t>
  </si>
  <si>
    <t>ГельмоСкрин (выявление ДНК гельминтов в кале методом ПЦР: Ascaris lumbricoides, Enterobius vermicularis, Opisthorchis felineus, Taenia solium, Diphyllobothrium latum)</t>
  </si>
  <si>
    <t>Кал + Соскоб с перианальных складок</t>
  </si>
  <si>
    <t>СКЛ-ПЦР + КБС</t>
  </si>
  <si>
    <t>A26.19.010.003</t>
  </si>
  <si>
    <t>13.36.D2</t>
  </si>
  <si>
    <t>ПротоСкрин (выявление ДНК простейших в кале методом ПЦР: Lamblia (Giardia) intestinalis, Blastocystis hominis, Dientamoeba fragilis, Isospora belli, Cryptosporidium parvum, Entamoeba histolytica)</t>
  </si>
  <si>
    <t>A26.19.010.002</t>
  </si>
  <si>
    <t>Гепатит D</t>
  </si>
  <si>
    <t>12.10.A1.202</t>
  </si>
  <si>
    <t>РНК вируса гепатита D, кровь, кач.</t>
  </si>
  <si>
    <t>A26.05.023.001</t>
  </si>
  <si>
    <t>12.10.A3</t>
  </si>
  <si>
    <t>РНК вируса гепатита D, кровь, колич.</t>
  </si>
  <si>
    <t>Гепатит G</t>
  </si>
  <si>
    <t>12.11.A1.202</t>
  </si>
  <si>
    <t>РНК вируса гепатита G, кровь, кач.</t>
  </si>
  <si>
    <t>A26.05.026.001.001</t>
  </si>
  <si>
    <t>Гепатит А</t>
  </si>
  <si>
    <t>12.7.A1.202</t>
  </si>
  <si>
    <t>РНК вируса гепатита А, кровь, кач.</t>
  </si>
  <si>
    <t>A26.05.030.001.001</t>
  </si>
  <si>
    <t>Гепатит В</t>
  </si>
  <si>
    <t>12.8.A1.202</t>
  </si>
  <si>
    <t>ДНК вируса гепатита B, кровь, кач.</t>
  </si>
  <si>
    <t>A26.05.020.001</t>
  </si>
  <si>
    <t>12.8.A2.202</t>
  </si>
  <si>
    <t>ДНК вируса гепатита B, кровь, колич.</t>
  </si>
  <si>
    <t>A26.05.020.002</t>
  </si>
  <si>
    <t>12.8.D2</t>
  </si>
  <si>
    <t>ДНК ВГВ, генотип (A,B,C,D) кровь, кач.</t>
  </si>
  <si>
    <t>A26.05.020.005</t>
  </si>
  <si>
    <t>Гепатит С</t>
  </si>
  <si>
    <t>12.9.A1.202</t>
  </si>
  <si>
    <t>РНК вируса гепатита C, кровь, кач.</t>
  </si>
  <si>
    <t>A26.05.019.001</t>
  </si>
  <si>
    <t>12.9.A2.202</t>
  </si>
  <si>
    <t>РНК вируса гепатита C, кровь, колич.</t>
  </si>
  <si>
    <t>A26.05.019.002</t>
  </si>
  <si>
    <t>12.9.D1</t>
  </si>
  <si>
    <t>РНК ВГC, генотип (1a,1b,2,3a,4,5a,6) кровь, колич.</t>
  </si>
  <si>
    <t>A26.05.019.005</t>
  </si>
  <si>
    <t>12.9.D2</t>
  </si>
  <si>
    <t>РНК ВГC, генотип (1,2,3), кровь, кач.</t>
  </si>
  <si>
    <t>A26.05.019.003.004</t>
  </si>
  <si>
    <t>12.9.D3</t>
  </si>
  <si>
    <t>РНК ВГС, генотип (1a,1b,2,3a,4,5a,6),кровь,кач.</t>
  </si>
  <si>
    <t>A26.05.019.004</t>
  </si>
  <si>
    <t>Диагностика папилломавируса методом ПЦР</t>
  </si>
  <si>
    <t>13.1.18.A1</t>
  </si>
  <si>
    <t>ДНК папилломавирусов (ВПЧ) 16/18 типов, типирование</t>
  </si>
  <si>
    <t>Мазок из ротоглотки, Другое, Эякулят, Соскоб из цервикального канала, Смешанный соскоб из урогенитального тракта, Соскоб из уретры, Соскоб из влагалища</t>
  </si>
  <si>
    <t>ЭЖТС,СК-ПЦР</t>
  </si>
  <si>
    <t>13.11.D1</t>
  </si>
  <si>
    <t>ДНК папилломавирусов (ВПЧ) высокого канцерогенного риска 14 типов (КВМ, типы 16, 18, 31, 33, 35, 39, 45, 51, 52, 56, 58, 59, 66, 68), типирование, кол.</t>
  </si>
  <si>
    <t>Другое, Смешанный соскоб из урогенитального тракта, Соскоб из влагалища, Соскоб из уретры, Соскоб из цервикального канала, Мазок из ротоглотки</t>
  </si>
  <si>
    <t>A26.21.008.001.036</t>
  </si>
  <si>
    <t>13.23.A1.900</t>
  </si>
  <si>
    <t>ДНК папилломавируса (ВПЧ) 16 типа</t>
  </si>
  <si>
    <t>Мазок из ротоглотки, Соскоб из уретры, Другое, Смешанный соскоб из урогенитального тракта, Соскоб из цервикального канала, Эякулят, Соскоб из влагалища</t>
  </si>
  <si>
    <t>A26.21.008.001.002</t>
  </si>
  <si>
    <t>13.23.A2.900</t>
  </si>
  <si>
    <t>ДНК папилломавируса (ВПЧ) 18 типа</t>
  </si>
  <si>
    <t>Другое, Эякулят, Соскоб из влагалища, Соскоб из уретры, Смешанный соскоб из урогенитального тракта, Мазок из ротоглотки, Соскоб из цервикального канала</t>
  </si>
  <si>
    <t>A26.21.008.001.003</t>
  </si>
  <si>
    <t>13.23.A3.900</t>
  </si>
  <si>
    <t>ДНК папилломавирусов (ВПЧ) высокого канцерогенного риска (16-68 типов: 16,18,31,33,35,39,45,51,52,56,58,59,66,68) суммарно</t>
  </si>
  <si>
    <t>Соскоб из цервикального канала, Соскоб из влагалища, Смешанный соскоб из урогенитального тракта, Мазок из ротоглотки, Другое, Соскоб из уретры</t>
  </si>
  <si>
    <t>A26.21.008.001.007</t>
  </si>
  <si>
    <t>13.23.D1.900</t>
  </si>
  <si>
    <t>ДНК папилломавирусов (ВПЧ) 31/33 типов, типирование</t>
  </si>
  <si>
    <t>Соскоб из влагалища, Соскоб из цервикального канала, Другое, Соскоб из уретры, Мазок из ротоглотки, Смешанный соскоб из урогенитального тракта</t>
  </si>
  <si>
    <t>A26.21.008.001.005</t>
  </si>
  <si>
    <t>13.23.D2.900</t>
  </si>
  <si>
    <t>ДНК папилломавирусов (ВПЧ) 6/11 типов, типирование</t>
  </si>
  <si>
    <t>Эякулят, Смешанный соскоб из урогенитального тракта, Мазок из ротоглотки, Соскоб из влагалища, Другое, Соскоб из цервикального канала, Соскоб из уретры</t>
  </si>
  <si>
    <t>A26.21.008.002</t>
  </si>
  <si>
    <t>13.23.D3.900</t>
  </si>
  <si>
    <t>ДНК папилломавирусов (ВПЧ) 6/11 типов, типирование, кол.</t>
  </si>
  <si>
    <t>Мазок из ротоглотки, Другое, Смешанный соскоб из урогенитального тракта, Соскоб из влагалища, Соскоб из цервикального канала, Соскоб из уретры</t>
  </si>
  <si>
    <t>A26.21.008.001.001</t>
  </si>
  <si>
    <t>13.23.D4.900</t>
  </si>
  <si>
    <t>ДНК папилломавирусов (ВПЧ) 31/33 типов, типирование, кол.</t>
  </si>
  <si>
    <t>Смешанный соскоб из урогенитального тракта, Соскоб из цервикального канала, Соскоб из влагалища, Другое, Соскоб из уретры, Мазок из ротоглотки</t>
  </si>
  <si>
    <t>A26.21.008.001.006</t>
  </si>
  <si>
    <t>13.23.D5.900</t>
  </si>
  <si>
    <t>ВПЧ-тест (ROCHE COBAS4800) высокого канцерогенного риска (16-68 типов: 16, 18 с определением типа, 31, 33, 35, 39, 45, 51, 52, 56, 58, 59, 66, 68 без определения типа)</t>
  </si>
  <si>
    <t>Соскоб из цервикального канала и с шейки матки</t>
  </si>
  <si>
    <t>КЖЦ</t>
  </si>
  <si>
    <t>A26.21.008.001.011</t>
  </si>
  <si>
    <t>13.23.D6.900</t>
  </si>
  <si>
    <t>ДНК папилломавирусов (ВПЧ) высокого канцерогенного риска 12 типов (16, 18, 31, 33, 35, 39, 45, 51, 52, 56, 58, 59 типов), типирование</t>
  </si>
  <si>
    <t>Соскоб из уретры, Соскоб из влагалища, Другое, Смешанный соскоб из урогенитального тракта, Мазок из ротоглотки, Соскоб из цервикального канала</t>
  </si>
  <si>
    <t>A26.21.008.001.008</t>
  </si>
  <si>
    <t>13.23.D10</t>
  </si>
  <si>
    <t>ВПЧ-тест (Вектор-Бест) высокого канцерогенного риска (16-68 типов: 16, 18 с определением типа, 31, 33, 35, 39, 45, 51, 52, 56, 58, 59, 66, 68 суммарно)</t>
  </si>
  <si>
    <t>A26.21.008.001.009</t>
  </si>
  <si>
    <t>13.23.H1</t>
  </si>
  <si>
    <t>ДНК папилломавирусов (ВПЧ) 14 типов (КВМ, типы 6, 11, 16, 18, 31, 33, 35, 39, 45, 51, 52, 56, 58, 59), типирование, кол.</t>
  </si>
  <si>
    <t>Смешанный соскоб из урогенитального тракта, Другое, Соскоб из влагалища, Соскоб из уретры, Мазок из ротоглотки, Соскоб из цервикального канала</t>
  </si>
  <si>
    <t>A26.21.008.001.010</t>
  </si>
  <si>
    <t>13.23.H2</t>
  </si>
  <si>
    <t>ДНК папилломавирусов (ВПЧ) 21 тип (КВМ, типы 6, 11, 16, 18, 26, 31, 33, 35, 39, 44, 45, 51, 52, 53, 56, 58, 59, 66, 68, 73, 82), типирование, кол.</t>
  </si>
  <si>
    <t>Соскоб из цервикального канала, Другое, Соскоб из влагалища, Соскоб из уретры, Мазок из ротоглотки, Смешанный соскоб из урогенитального тракта</t>
  </si>
  <si>
    <t>A26.21.008.001.015</t>
  </si>
  <si>
    <t>13.24.D1.900</t>
  </si>
  <si>
    <t>ДНК папилломавирусов (ВПЧ) 16/18 типов, типирование, кол.</t>
  </si>
  <si>
    <t>Другое, Соскоб из влагалища, Соскоб из уретры, Соскоб из цервикального канала, Мазок из ротоглотки, Смешанный соскоб из урогенитального тракта</t>
  </si>
  <si>
    <t>A26.21.008.001.004</t>
  </si>
  <si>
    <t>50.0.H45.900</t>
  </si>
  <si>
    <t>ДНК папилломавирусов (ВПЧ) 4 типа (КВМ, типы 6, 11, 16, 18), типирование, кол.</t>
  </si>
  <si>
    <t>Соскоб из уретры, Мазок из ротоглотки, Другое, Соскоб из цервикального канала, Смешанный соскоб из урогенитального тракта, Соскоб из влагалища</t>
  </si>
  <si>
    <t>A26.21.008.001.012</t>
  </si>
  <si>
    <t>50.0.H49.900</t>
  </si>
  <si>
    <t>ДНК папилломавирусов (ВПЧ) 14 типов (КВМ, типы 6, 11, 16, 18, 31, 33, 35, 39, 45, 51, 52, 56, 58, 59), типирование, кол., с пересчетом на у.е. Hybrid Capture</t>
  </si>
  <si>
    <t>Мазок из ротоглотки, Смешанный соскоб из урогенитального тракта, Соскоб из уретры, Другое, Соскоб из влагалища, Соскоб из цервикального канала</t>
  </si>
  <si>
    <t>A26.21.008.001.013</t>
  </si>
  <si>
    <t>50.0.H85.900</t>
  </si>
  <si>
    <t>ДНК папилломавирусов (ВПЧ) 21 тип (КВМ, типы 6, 11, 16, 18, 26, 31, 33, 35, 39, 44, 45, 51, 52, 53, 56, 58, 59, 66, 68, 73, 82), типирование, кол., с пересчетом на у.е. Hybrid Capture</t>
  </si>
  <si>
    <t>Другое, Соскоб из влагалища, Смешанный соскоб из урогенитального тракта, Соскоб из уретры, Мазок из ротоглотки, Соскоб из цервикального канала</t>
  </si>
  <si>
    <t>A26.21.008.001.014</t>
  </si>
  <si>
    <t>Иерсинии</t>
  </si>
  <si>
    <t>13.14.A5.101</t>
  </si>
  <si>
    <t>ДНК возбудителя псевдотуберкулеза (Yersinia pseudotuberculosis)</t>
  </si>
  <si>
    <t>A26.19.067.002</t>
  </si>
  <si>
    <t>Кишечная палочка</t>
  </si>
  <si>
    <t>13.14.D1.101</t>
  </si>
  <si>
    <t>Диарогенные E.coli (ДНК энтеропатогенных E. coli/ ДНК энтеротоксигенных E. coli/ ДНК энтероинвазивных E. coli/ ДНК энтерогеморрагических E. coli/ ДНК энтероаггрегативных E. coli)</t>
  </si>
  <si>
    <t>A26.19.069.001</t>
  </si>
  <si>
    <t>Кишечные панели</t>
  </si>
  <si>
    <t>13.14.D3</t>
  </si>
  <si>
    <t>РНК ротавирусов, норовирусов, астровирусов (Rotavirus/Norovirus/Astrovirus) в кале</t>
  </si>
  <si>
    <t>A26.19.074.003</t>
  </si>
  <si>
    <t>60.30.H31.101</t>
  </si>
  <si>
    <t>ОКИ-тест (Shigella spp./ Salmonella spp./ Campylobacter spp./ Adenovirus F/ Rotavirus A/ Norovirus 2/ Astrovirus)</t>
  </si>
  <si>
    <t>A26.19.063.001.001</t>
  </si>
  <si>
    <t>Коклюш</t>
  </si>
  <si>
    <t>13.31.D1.900</t>
  </si>
  <si>
    <t>ДНК возбудителей коклюша/паракоклюша/бронхосептикоза (Bordetella pertussis/Bordetella parapertussis/Bordetella bronchiseptica)</t>
  </si>
  <si>
    <t>Мазок из ротоглотки, Мазок из носа, Мокрота, Бронхоальвеолярный лаваж, Мазок из носоглотки</t>
  </si>
  <si>
    <t>A26.08.050.002</t>
  </si>
  <si>
    <t>Листерии</t>
  </si>
  <si>
    <t>12.4.A1.202</t>
  </si>
  <si>
    <t>ДНК листерии (Listeria monocytogenes), кровь, кач.</t>
  </si>
  <si>
    <t>A26.05.037.001</t>
  </si>
  <si>
    <t>13.13.A1.900</t>
  </si>
  <si>
    <t>ДНК листерии (Listeria monocytogenes)</t>
  </si>
  <si>
    <t>Соскоб с эрозивно-язвенных элементов, Секрет простаты, Синовиальная жидкость, Мазок из носоглотки, Эякулят, Соскоб из уретры, Плевральная жидкость, Слюна, Соскоб из влагалища, Мазок с поверхности миндалины, Мазок из ротоглотки, Другое, Мокрота, Амниотическая жидкость, Спинномозговая жидкость, Отделяемое конъюнктивы, Смешанный соскоб из урогенитального тракта, Мазок из носа, Бронхоальвеолярный лаваж, Соскоб из цервикального канала, Моча (разовая)</t>
  </si>
  <si>
    <t>ЭЖТС,ЭБС,СК-ПЦР</t>
  </si>
  <si>
    <t>A26.05.037.003</t>
  </si>
  <si>
    <t>Микобактерии</t>
  </si>
  <si>
    <t>12.6.A1.202</t>
  </si>
  <si>
    <t>ДНК микобактерии туберкулеза (Mycobacterium tuberculosis), кровь, кач.</t>
  </si>
  <si>
    <t>A26.05.047.001.001</t>
  </si>
  <si>
    <t>13.8.A1.900</t>
  </si>
  <si>
    <t>ДНК микобактерии туберкулеза (Mycobacterium tuberculosis)</t>
  </si>
  <si>
    <t>Мокрота, Соскоб из цервикального канала, Мазок из ротоглотки, Соскоб с эрозивно-язвенных элементов, Смешанный соскоб из урогенитального тракта, Спинномозговая жидкость, Соскоб из уретры, Амниотическая жидкость, Мазок из носоглотки, Бронхоальвеолярный лаваж, Плевральная жидкость, Эякулят, Другое, Секрет простаты, Отделяемое конъюнктивы, Соскоб из влагалища, Слюна, Мазок из носа, Мазок с поверхности миндалины, Моча (разовая), Синовиальная жидкость</t>
  </si>
  <si>
    <t>A26.09.080.002</t>
  </si>
  <si>
    <t>Микоплазмы</t>
  </si>
  <si>
    <t>13.2.A1.900</t>
  </si>
  <si>
    <t>ДНК микоплазмы (Mycoplasma hominis)</t>
  </si>
  <si>
    <t>Мазок из носа, Другое, Мазок из ротоглотки, Слюна, Соскоб с эрозивно-язвенных элементов, Плевральная жидкость, Секрет простаты, Спинномозговая жидкость, Отделяемое конъюнктивы, Соскоб из уретры, Мазок из носоглотки, Смешанный соскоб из урогенитального тракта, Соскоб из цервикального канала, Мазок с поверхности миндалины, Эякулят, Синовиальная жидкость, Мокрота, Соскоб из влагалища, Амниотическая жидкость, Моча (разовая), Бронхоальвеолярный лаваж</t>
  </si>
  <si>
    <t>A26.20.028.003</t>
  </si>
  <si>
    <t>13.2.A2.900</t>
  </si>
  <si>
    <t>ДНК микоплазмы (Mycoplasma genitalium)</t>
  </si>
  <si>
    <t>Отделяемое конъюнктивы, Синовиальная жидкость, Мокрота, Соскоб с эрозивно-язвенных элементов, Мазок из носа, Мазок из носоглотки, Слюна, Смешанный соскоб из урогенитального тракта, Бронхоальвеолярный лаваж, Другое, Секрет простаты, Эякулят, Соскоб из уретры, Амниотическая жидкость, Плевральная жидкость, Соскоб из влагалища, Мазок из ротоглотки, Спинномозговая жидкость, Соскоб из цервикального канала, Моча (разовая), Мазок с поверхности миндалины</t>
  </si>
  <si>
    <t>A26.20.027.001.002</t>
  </si>
  <si>
    <t>13.2.A4.900</t>
  </si>
  <si>
    <t>ДНК микоплазмы (Mycoplasma genitalium), количественно</t>
  </si>
  <si>
    <t>Синовиальная жидкость, Плевральная жидкость, Отделяемое конъюнктивы, Амниотическая жидкость, Спинномозговая жидкость, Соскоб из уретры, Соскоб из влагалища, Секрет простаты, Мазок с поверхности миндалины, Соскоб из цервикального канала, Бронхоальвеолярный лаваж, Другое, Соскоб с эрозивно-язвенных элементов, Моча (разовая), Мазок из носоглотки, Смешанный соскоб из урогенитального тракта, Мокрота, Мазок из ротоглотки, Мазок из носа, Эякулят, Слюна</t>
  </si>
  <si>
    <t>A26.20.027.003</t>
  </si>
  <si>
    <t>13.2.A5.900</t>
  </si>
  <si>
    <t>ДНК микоплазмы (Mycoplasma hominis), количественно</t>
  </si>
  <si>
    <t>Соскоб из цервикального канала, Мазок из носоглотки, Соскоб с эрозивно-язвенных элементов, Спинномозговая жидкость, Плевральная жидкость, Слюна, Другое, Отделяемое конъюнктивы, Мокрота, Моча (разовая), Соскоб из влагалища, Бронхоальвеолярный лаваж, Амниотическая жидкость, Соскоб из уретры, Мазок из носа, Секрет простаты, Синовиальная жидкость, Мазок с поверхности миндалины, Мазок из ротоглотки, Смешанный соскоб из урогенитального тракта, Эякулят</t>
  </si>
  <si>
    <t>A26.20.028.004</t>
  </si>
  <si>
    <t>Нейссерии</t>
  </si>
  <si>
    <t>13.6.A1.900</t>
  </si>
  <si>
    <t>ДНК гонококка (Neisseria gonorrhoeae)</t>
  </si>
  <si>
    <t>Соскоб с эрозивно-язвенных элементов, Мазок из носоглотки, Другое, Мазок из ротоглотки, Эякулят, Синовиальная жидкость, Бронхоальвеолярный лаваж, Соскоб из влагалища, Слюна, Смешанный соскоб из урогенитального тракта, Мокрота, Амниотическая жидкость, Соскоб из цервикального канала, Мазок с поверхности миндалины, Мазок из носа, Плевральная жидкость, Спинномозговая жидкость, Моча (разовая), Соскоб из уретры, Отделяемое конъюнктивы, Секрет простаты</t>
  </si>
  <si>
    <t>A26.21.024.001</t>
  </si>
  <si>
    <t>13.6.A2.900</t>
  </si>
  <si>
    <t>ДНК гонококка (Neisseria gonorrhoeae), количественно</t>
  </si>
  <si>
    <t>Секрет простаты, Другое, Смешанный соскоб из урогенитального тракта, Плевральная жидкость, Соскоб с эрозивно-язвенных элементов, Мокрота, Эякулят, Отделяемое конъюнктивы, Соскоб из уретры, Моча (разовая), Мазок из носа, Спинномозговая жидкость, Синовиальная жидкость, Амниотическая жидкость, Соскоб из цервикального канала, Соскоб из влагалища, Мазок из носоглотки, Мазок из ротоглотки, Слюна, Бронхоальвеолярный лаваж, Мазок с поверхности миндалины</t>
  </si>
  <si>
    <t>ЭБС,СК-ПЦР,ЭЖТС</t>
  </si>
  <si>
    <t>A26.21.024.002</t>
  </si>
  <si>
    <t>Норовирус 1 и 2 типов</t>
  </si>
  <si>
    <t>13.28.A1.101</t>
  </si>
  <si>
    <t>РНК норовирусов (Norovirus) II типа</t>
  </si>
  <si>
    <t>A26.19.075.002</t>
  </si>
  <si>
    <t>Панели</t>
  </si>
  <si>
    <t>13.32.D2</t>
  </si>
  <si>
    <t>Комплексное исследование ДНК менингококка, гемофильной палочки, стрептококка (Neisseria meningitidis, Haemophilus influenzae, Streptococcus pneumoniae) , кач</t>
  </si>
  <si>
    <t>Мазок из ротоглотки, Спинномозговая жидкость</t>
  </si>
  <si>
    <t>A26.05.045.001.001</t>
  </si>
  <si>
    <t>50.0.H107.900</t>
  </si>
  <si>
    <t>ПЦР-12, количественно</t>
  </si>
  <si>
    <t>Смешанный соскоб из урогенитального тракта, Соскоб из цервикального канала, Соскоб из уретры, Соскоб из влагалища</t>
  </si>
  <si>
    <t>B03.014.021</t>
  </si>
  <si>
    <t>Парвовирус</t>
  </si>
  <si>
    <t>12.22.A2.202</t>
  </si>
  <si>
    <t>ДНК парвовируса B19 (Parvovirus B19), кровь, колич.</t>
  </si>
  <si>
    <t>A26.05.032.002</t>
  </si>
  <si>
    <t>13.34.A1.900</t>
  </si>
  <si>
    <t>ДНК парвовируса B19 (Parvovirus B19)</t>
  </si>
  <si>
    <t>Бронхоальвеолярный лаваж, Мазок из ротоглотки, Слюна</t>
  </si>
  <si>
    <t>A26.05.032.003</t>
  </si>
  <si>
    <t>Пневмоцисты</t>
  </si>
  <si>
    <t>13.37.A1.900</t>
  </si>
  <si>
    <t>ДНК пневмоцисты (Pneumocystis jirovecii (carinii))</t>
  </si>
  <si>
    <t>Бронхоальвеолярный лаваж, Мокрота, Мазок из ротоглотки</t>
  </si>
  <si>
    <t>A26.08.061.002</t>
  </si>
  <si>
    <t>ПЦР-диагностика грибов</t>
  </si>
  <si>
    <t>13.15.A1.900</t>
  </si>
  <si>
    <t>ДНК кандиды (Candida albicans)</t>
  </si>
  <si>
    <t>Мокрота, Амниотическая жидкость, Слюна, Бронхоальвеолярный лаваж, Соскоб с эрозивно-язвенных элементов, Моча (разовая), Мазок из носоглотки, Смешанный соскоб из урогенитального тракта, Мазок с поверхности миндалины, Другое, Соскоб из уретры, Мазок из ротоглотки, Секрет простаты, Эякулят, Синовиальная жидкость, Соскоб из цервикального канала, Мазок из носа, Соскоб из влагалища, Плевральная жидкость, Спинномозговая жидкость, Отделяемое конъюнктивы</t>
  </si>
  <si>
    <t>A26.21.055.001</t>
  </si>
  <si>
    <t>13.15.A2.900</t>
  </si>
  <si>
    <t>ДНК кандиды (Сandida albicans), количественно</t>
  </si>
  <si>
    <t>Мазок из ротоглотки, Смешанный соскоб из урогенитального тракта, Соскоб из уретры, Другое, Амниотическая жидкость, Спинномозговая жидкость, Плевральная жидкость, Синовиальная жидкость, Мокрота, Моча (разовая), Слюна, Бронхоальвеолярный лаваж, Секрет простаты, Эякулят, Соскоб из цервикального канала, Соскоб из влагалища, Мазок из носоглотки, Мазок из носа, Отделяемое конъюнктивы, Мазок с поверхности миндалины, Соскоб с эрозивно-язвенных элементов</t>
  </si>
  <si>
    <t>A26.21.055.002</t>
  </si>
  <si>
    <t>13.15.D1.900</t>
  </si>
  <si>
    <t>ДНК грибов рода кандиды (Candida albicans/Candida glabrata/Candida krusei) с определением типа</t>
  </si>
  <si>
    <t>Другое, Амниотическая жидкость, Соскоб из уретры, Мазок из ротоглотки, Мазок с поверхности миндалины, Смешанный соскоб из урогенитального тракта, Соскоб с эрозивно-язвенных элементов, Эякулят, Синовиальная жидкость, Спинномозговая жидкость, Мазок из носа, Плевральная жидкость, Отделяемое конъюнктивы, Соскоб из цервикального канала, Слюна, Моча (разовая), Соскоб из влагалища, Мазок из носоглотки, Секрет простаты, Бронхоальвеолярный лаваж, Мокрота</t>
  </si>
  <si>
    <t>A26.21.055.004</t>
  </si>
  <si>
    <t>13.52.A1</t>
  </si>
  <si>
    <t>МикозоСкрин (типирование ДНК Candida, Malassezia, Saccharomyces и Debaryomyces)</t>
  </si>
  <si>
    <t>Соскоб с поверхности миндалины, Соскоб из носоглотки, Соскоб из ротоглотки, Смешанный соскоб из урогенитального тракта, Соскоб кожи, Соскоб из цервикального канала, Соскоб из уретры, Соскоб из влагалища, Соскоб из носа</t>
  </si>
  <si>
    <t>A26.21.055.006</t>
  </si>
  <si>
    <t>13.52.D1</t>
  </si>
  <si>
    <t>ДНК грибов дерматофитов (Trichophyton, Epidermophyton, Microsporum)</t>
  </si>
  <si>
    <t>Соскоб кожи, Волосы, Ногти</t>
  </si>
  <si>
    <t>ЭБС,СК-ПЦР</t>
  </si>
  <si>
    <t>A26.01.030.002</t>
  </si>
  <si>
    <t>50.0.H117.900</t>
  </si>
  <si>
    <t>Типирование грибов, расширенный (Candida albicans, Fungi spp, Candida krusei, Candida glabrata, Candida tropicalis, Candida parapsilosis, Candida famata, Candida guilliermondii)</t>
  </si>
  <si>
    <t>Другое, Секрет простаты, Синовиальная жидкость, Соскоб из влагалища, Мазок из носоглотки, Соскоб с эрозивно-язвенных элементов, Плевральная жидкость, Спинномозговая жидкость, Мазок с поверхности миндалины, Соскоб из цервикального канала, Моча (разовая), Отделяемое конъюнктивы, Бронхоальвеолярный лаваж, Слюна, Соскоб из уретры, Мазок из носа, Смешанный соскоб из урогенитального тракта, Амниотическая жидкость, Мазок из ротоглотки, Эякулят, Мокрота</t>
  </si>
  <si>
    <t>A26.21.055.005</t>
  </si>
  <si>
    <t>Ротавирус А и С</t>
  </si>
  <si>
    <t>13.26.A1.101</t>
  </si>
  <si>
    <t>РНК ротавирусов (Rotavirus) A</t>
  </si>
  <si>
    <t>A26.19.074.002</t>
  </si>
  <si>
    <t>Сальмонеллы</t>
  </si>
  <si>
    <t>13.14.A1.101</t>
  </si>
  <si>
    <t>ДНК сальмонелл (Salmonella species)</t>
  </si>
  <si>
    <t>A26.19.064.002</t>
  </si>
  <si>
    <t>Стрептококки</t>
  </si>
  <si>
    <t>13.11.A2.900</t>
  </si>
  <si>
    <t>ДНК стрептококков (Streptococcus species)</t>
  </si>
  <si>
    <t>Мазок из носоглотки, Смешанный соскоб из урогенитального тракта, Бронхоальвеолярный лаваж, Синовиальная жидкость, Слюна, Мазок из ротоглотки, Мокрота, Соскоб с эрозивно-язвенных элементов, Соскоб из влагалища, Мазок с поверхности миндалины, Отделяемое конъюнктивы, Моча (разовая), Спинномозговая жидкость, Плевральная жидкость, Другое, Мазок из носа, Амниотическая жидкость, Эякулят, Секрет простаты, Соскоб из уретры, Соскоб из цервикального канала</t>
  </si>
  <si>
    <t>A26.20.021.001</t>
  </si>
  <si>
    <t>13.38.A1.900</t>
  </si>
  <si>
    <t>ДНК стрептококка (S. agalactiae), кол.</t>
  </si>
  <si>
    <t>Соскоб из влагалища, Синовиальная жидкость, Другое, Моча (разовая), Смешанный соскоб из урогенитального тракта, Секрет простаты, Мазок из ротоглотки, Отделяемое конъюнктивы, Амниотическая жидкость, Мазок из носоглотки, Мокрота, Мазок с поверхности миндалины, Соскоб с эрозивно-язвенных элементов, Эякулят, Слюна, Спинномозговая жидкость, Соскоб из уретры, Бронхоальвеолярный лаваж, Плевральная жидкость, Мазок из носа, Соскоб из цервикального канала</t>
  </si>
  <si>
    <t>A26.20.021.002</t>
  </si>
  <si>
    <t>Токсоплазма</t>
  </si>
  <si>
    <t>12.5.A1.202</t>
  </si>
  <si>
    <t>ДНК токсоплазмы (Toxoplasma gondii), кровь, кач.</t>
  </si>
  <si>
    <t>A26.05.013.001.001</t>
  </si>
  <si>
    <t>13.16.A1.900</t>
  </si>
  <si>
    <t>ДНК токсоплазмы (Toxoplasma gondii)</t>
  </si>
  <si>
    <t>Моча (разовая), Соскоб с эрозивно-язвенных элементов, Другое, Слюна, Соскоб из цервикального канала, Мазок из ротоглотки, Спинномозговая жидкость, Секрет простаты, Бронхоальвеолярный лаваж, Эякулят, Амниотическая жидкость, Мазок с поверхности миндалины, Отделяемое конъюнктивы, Мазок из носоглотки, Синовиальная жидкость, Соскоб из уретры, Мокрота, Плевральная жидкость, Мазок из носа, Соскоб из влагалища, Смешанный соскоб из урогенитального тракта</t>
  </si>
  <si>
    <t>A26.05.013.002</t>
  </si>
  <si>
    <t>13.16.A2.900</t>
  </si>
  <si>
    <t>ДНК токсоплазмы (Toxoplasma gondii), количественно</t>
  </si>
  <si>
    <t>Эякулят, Другое, Моча (разовая), Амниотическая жидкость, Соскоб из цервикального канала, Синовиальная жидкость, Бронхоальвеолярный лаваж, Мазок из носа, Слюна, Мазок с поверхности миндалины, Соскоб из уретры, Секрет простаты, Спинномозговая жидкость, Мазок из носоглотки, Плевральная жидкость, Соскоб с эрозивно-язвенных элементов, Отделяемое конъюнктивы, Мокрота, Смешанный соскоб из урогенитального тракта, Соскоб из влагалища, Мазок из ротоглотки</t>
  </si>
  <si>
    <t>A26.05.013.003</t>
  </si>
  <si>
    <t>Трепонемы</t>
  </si>
  <si>
    <t>13.5.A1.900</t>
  </si>
  <si>
    <t>ДНК бледной трепонемы (Treponema pallidum)</t>
  </si>
  <si>
    <t>Мазок из носа, Другое, Плевральная жидкость, Соскоб с эрозивно-язвенных элементов, Соскоб из уретры, Бронхоальвеолярный лаваж, Секрет простаты, Моча (разовая), Отделяемое конъюнктивы, Амниотическая жидкость, Соскоб из влагалища, Мазок из ротоглотки, Соскоб из цервикального канала, Слюна, Смешанный соскоб из урогенитального тракта, Мокрота, Мазок с поверхности миндалины, Эякулят, Спинномозговая жидкость, Мазок из носоглотки, Синовиальная жидкость</t>
  </si>
  <si>
    <t>A26.20.025.002</t>
  </si>
  <si>
    <t>Трихомонады</t>
  </si>
  <si>
    <t>13.17.A1.900</t>
  </si>
  <si>
    <t>ДНК трихомонады (Trichomonas vaginalis)</t>
  </si>
  <si>
    <t>Соскоб с эрозивно-язвенных элементов, Мазок из носоглотки, Отделяемое конъюнктивы, Мазок с поверхности миндалины, Синовиальная жидкость, Спинномозговая жидкость, Соскоб из уретры, Мокрота, Слюна, Смешанный соскоб из урогенитального тракта, Мазок из ротоглотки, Другое, Соскоб из влагалища, Амниотическая жидкость, Моча (разовая), Соскоб из цервикального канала, Бронхоальвеолярный лаваж, Эякулят, Мазок из носа, Секрет простаты, Плевральная жидкость</t>
  </si>
  <si>
    <t>A26.20.026.003</t>
  </si>
  <si>
    <t>13.17.A2.900</t>
  </si>
  <si>
    <t>ДНК трихомонады (Trichomonas vaginalis), количественно</t>
  </si>
  <si>
    <t>Смешанный соскоб из урогенитального тракта, Мазок из носоглотки, Амниотическая жидкость, Другое, Эякулят, Секрет простаты, Слюна, Бронхоальвеолярный лаваж, Соскоб из уретры, Мазок из ротоглотки, Плевральная жидкость, Мазок с поверхности миндалины, Мазок из носа, Синовиальная жидкость, Спинномозговая жидкость, Моча (разовая), Соскоб из влагалища, Мокрота, Соскоб с эрозивно-язвенных элементов, Отделяемое конъюнктивы, Соскоб из цервикального канала</t>
  </si>
  <si>
    <t>A26.20.026.004</t>
  </si>
  <si>
    <t>Уреаплазмы</t>
  </si>
  <si>
    <t>13.3.A1.900</t>
  </si>
  <si>
    <t>ДНК уреаплазмы (Ureaplasma urealyticum)</t>
  </si>
  <si>
    <t>Мазок из носоглотки, Плевральная жидкость, Синовиальная жидкость, Мазок из носа, Мазок с поверхности миндалины, Бронхоальвеолярный лаваж, Эякулят, Спинномозговая жидкость, Мазок из ротоглотки, Отделяемое конъюнктивы, Моча (разовая), Соскоб из уретры, Соскоб из цервикального канала, Секрет простаты, Амниотическая жидкость, Соскоб из влагалища, Соскоб с эрозивно-язвенных элементов, Слюна, Другое, Смешанный соскоб из урогенитального тракта, Мокрота</t>
  </si>
  <si>
    <t>A26.20.029.008</t>
  </si>
  <si>
    <t>13.3.A2.900</t>
  </si>
  <si>
    <t>ДНК уреаплазмы (Ureaplasma parvum)</t>
  </si>
  <si>
    <t>Мокрота, Соскоб из влагалища, Плевральная жидкость, Амниотическая жидкость, Синовиальная жидкость, Отделяемое конъюнктивы, Слюна, Другое, Моча (разовая), Соскоб с эрозивно-язвенных элементов, Эякулят, Бронхоальвеолярный лаваж, Мазок с поверхности миндалины, Соскоб из уретры, Мазок из ротоглотки, Мазок из носоглотки, Спинномозговая жидкость, Соскоб из цервикального канала, Смешанный соскоб из урогенитального тракта, Секрет простаты, Мазок из носа</t>
  </si>
  <si>
    <t>A26.20.029.007</t>
  </si>
  <si>
    <t>13.3.A3.900</t>
  </si>
  <si>
    <t>ДНК уреаплазмы (Ureaplasma species)</t>
  </si>
  <si>
    <t>Соскоб из влагалища, Мазок из носа, Мазок из ротоглотки, Соскоб с эрозивно-язвенных элементов, Смешанный соскоб из урогенитального тракта, Другое, Спинномозговая жидкость, Слюна, Мокрота, Отделяемое конъюнктивы, Бронхоальвеолярный лаваж, Соскоб из цервикального канала, Мазок с поверхности миндалины, Моча (разовая), Эякулят, Секрет простаты, Мазок из носоглотки, Синовиальная жидкость, Соскоб из уретры, Амниотическая жидкость, Плевральная жидкость</t>
  </si>
  <si>
    <t>A26.20.029.003</t>
  </si>
  <si>
    <t>13.3.A4.900</t>
  </si>
  <si>
    <t>ДНК уреаплазмы (Ureaplasma species), количественно</t>
  </si>
  <si>
    <t>Отделяемое конъюнктивы, Мазок из носа, Секрет простаты, Спинномозговая жидкость, Мазок с поверхности миндалины, Мазок из носоглотки, Смешанный соскоб из урогенитального тракта, Соскоб из цервикального канала, Другое, Амниотическая жидкость, Соскоб из влагалища, Бронхоальвеолярный лаваж, Плевральная жидкость, Мокрота, Соскоб из уретры, Эякулят, Соскоб с эрозивно-язвенных элементов, Слюна, Мазок из ротоглотки, Моча (разовая), Синовиальная жидкость</t>
  </si>
  <si>
    <t>A26.20.029.010</t>
  </si>
  <si>
    <t>13.3.A5.900</t>
  </si>
  <si>
    <t>ДНК уреаплазмы (Ureaplasma urealyticum), количественно</t>
  </si>
  <si>
    <t>Мазок из ротоглотки, Секрет простаты, Мазок из носоглотки, Плевральная жидкость, Бронхоальвеолярный лаваж, Соскоб из цервикального канала, Мазок с поверхности миндалины, Смешанный соскоб из урогенитального тракта, Спинномозговая жидкость, Эякулят, Другое, Моча (разовая), Синовиальная жидкость, Отделяемое конъюнктивы, Соскоб с эрозивно-язвенных элементов, Соскоб из уретры, Слюна, Мазок из носа, Мокрота, Соскоб из влагалища, Амниотическая жидкость</t>
  </si>
  <si>
    <t>A26.20.029.009</t>
  </si>
  <si>
    <t>13.3.A6.900</t>
  </si>
  <si>
    <t>ДНК уреаплазмы (Ureaplasma parvum), количественно</t>
  </si>
  <si>
    <t>Смешанный соскоб из урогенитального тракта, Плевральная жидкость, Эякулят, Другое, Синовиальная жидкость, Бронхоальвеолярный лаваж, Секрет простаты, Амниотическая жидкость, Соскоб из цервикального канала, Отделяемое конъюнктивы, Мазок с поверхности миндалины, Соскоб из уретры, Мазок из носа, Мазок из ротоглотки, Мокрота, Слюна, Соскоб с эрозивно-язвенных элементов, Мазок из носоглотки, Соскоб из влагалища, Моча (разовая), Спинномозговая жидкость</t>
  </si>
  <si>
    <t>A26.20.029.006</t>
  </si>
  <si>
    <t>Хеликобактеры</t>
  </si>
  <si>
    <t>13.9.A1.101</t>
  </si>
  <si>
    <t>ДНК хеликобактера (Helicobacter pylori)</t>
  </si>
  <si>
    <t>A26.19.070.001</t>
  </si>
  <si>
    <t>Хламидии</t>
  </si>
  <si>
    <t>13.1.A1.900</t>
  </si>
  <si>
    <t>ДНК хламидии (Chlamydia trachomatis)</t>
  </si>
  <si>
    <t>Амниотическая жидкость, Секрет простаты, Бронхоальвеолярный лаваж, Спинномозговая жидкость, Другое, Плевральная жидкость, Мазок из носа, Мазок из носоглотки, Синовиальная жидкость, Соскоб из влагалища, Мазок с поверхности миндалины, Мазок из ротоглотки, Смешанный соскоб из урогенитального тракта, Соскоб с эрозивно-язвенных элементов, Отделяемое конъюнктивы, Соскоб из цервикального канала, Моча (разовая), Слюна, Соскоб из уретры, Мокрота, Эякулят</t>
  </si>
  <si>
    <t>A26.20.020.003</t>
  </si>
  <si>
    <t>13.1.A3.900</t>
  </si>
  <si>
    <t>ДНК хламидии (Chlamydia trachomatis), количественно</t>
  </si>
  <si>
    <t>Мазок из ротоглотки, Другое, Соскоб из цервикального канала, Соскоб с эрозивно-язвенных элементов, Амниотическая жидкость, Синовиальная жидкость, Спинномозговая жидкость, Соскоб из влагалища, Соскоб из уретры, Бронхоальвеолярный лаваж, Эякулят, Мокрота, Смешанный соскоб из урогенитального тракта, Мазок из носа, Плевральная жидкость, Моча (разовая), Секрет простаты, Мазок с поверхности миндалины, Мазок из носоглотки, Отделяемое конъюнктивы, Слюна</t>
  </si>
  <si>
    <t>A26.20.020.005</t>
  </si>
  <si>
    <t>Цитомегаловирус</t>
  </si>
  <si>
    <t>12.13.A1.202</t>
  </si>
  <si>
    <t>ДНК цитомегаловируса (Cytomegalovirus), кровь, кач.</t>
  </si>
  <si>
    <t>A26.05.017.001</t>
  </si>
  <si>
    <t>12.13.A2.202</t>
  </si>
  <si>
    <t>ДНК цитомегаловируса (Cytomegalovirus), кровь, колич.</t>
  </si>
  <si>
    <t>A26.05.017.002</t>
  </si>
  <si>
    <t>13.18.A1.900</t>
  </si>
  <si>
    <t>ДНК цитомегаловируса (Cytomegalovirus, CMV)</t>
  </si>
  <si>
    <t>Эякулят, Спинномозговая жидкость, Секрет простаты, Мазок с поверхности миндалины, Плевральная жидкость, Смешанный соскоб из урогенитального тракта, Соскоб с эрозивно-язвенных элементов, Мазок из носоглотки, Другое, Соскоб из уретры, Моча (разовая), Слюна, Бронхоальвеолярный лаваж, Мазок из ротоглотки, Соскоб из влагалища, Соскоб из цервикального канала, Синовиальная жидкость, Амниотическая жидкость, Мокрота, Отделяемое конъюнктивы, Мазок из носа</t>
  </si>
  <si>
    <t>A26.08.058.001.004</t>
  </si>
  <si>
    <t>13.18.A2.900</t>
  </si>
  <si>
    <t>ДНК цитомегаловируса (Cytomegalovirus, CMV), количественно</t>
  </si>
  <si>
    <t>Соскоб с эрозивно-язвенных элементов, Амниотическая жидкость, Бронхоальвеолярный лаваж, Мазок из носоглотки, Синовиальная жидкость, Отделяемое конъюнктивы, Другое, Эякулят, Мазок с поверхности миндалины, Смешанный соскоб из урогенитального тракта, Секрет простаты, Соскоб из влагалища, Спинномозговая жидкость, Моча (разовая), Мокрота, Соскоб из уретры, Плевральная жидкость, Соскоб из цервикального канала, Мазок из ротоглотки, Мазок из носа, Слюна</t>
  </si>
  <si>
    <t>A26.08.058.002.001</t>
  </si>
  <si>
    <t>Энтеровирус</t>
  </si>
  <si>
    <t>13.25.A1.101</t>
  </si>
  <si>
    <t>РНК энтеровируса (Enterovirus), кал</t>
  </si>
  <si>
    <t>A26.19.072.001.001</t>
  </si>
  <si>
    <t>СЕРОЛОГИЧЕСКИЕ МАРКЕРЫ ИНФЕКЦИОННЫХ ЗАБОЛЕВАНИЙ</t>
  </si>
  <si>
    <t>Вирус Varicella-Zoster</t>
  </si>
  <si>
    <t>11.49.A1.201</t>
  </si>
  <si>
    <t>Антитела к вирусу Варицелла-Зостер (Varicella-Zoster), IgM</t>
  </si>
  <si>
    <t>A26.06.084.002</t>
  </si>
  <si>
    <t>11.49.A2.201</t>
  </si>
  <si>
    <t>Антитела к вирусу Варицелла-Зостер (Varicella-Zoster), IgA</t>
  </si>
  <si>
    <t>A26.06.084.003</t>
  </si>
  <si>
    <t>11.49.A3.201</t>
  </si>
  <si>
    <t>Антитела к вирусу Варицелла-Зостер (Varicella-Zoster), IgG</t>
  </si>
  <si>
    <t>A26.06.084.001</t>
  </si>
  <si>
    <t>Вирус герпеса VI и VIII типов</t>
  </si>
  <si>
    <t>11.8.A8.201</t>
  </si>
  <si>
    <t>Антитела к вирусу герпеса VI типа (Human herpes virus VI), IgG</t>
  </si>
  <si>
    <t>A26.06.047.001</t>
  </si>
  <si>
    <t>Вирус простого герпеса</t>
  </si>
  <si>
    <t>11.8.A1.201</t>
  </si>
  <si>
    <t>Антитела к вирусу простого герпеса I, II типов (Herpes simplex virus I, II), IgM</t>
  </si>
  <si>
    <t>A26.06.045.003</t>
  </si>
  <si>
    <t>11.8.A2.201</t>
  </si>
  <si>
    <t>Антитела к вирусу простого герпеса I, II типов (Herpes simplex virus I, II), IgG</t>
  </si>
  <si>
    <t>A26.06.045.004</t>
  </si>
  <si>
    <t>11.8.A4.201</t>
  </si>
  <si>
    <t>Антитела к вирусу простого герпеса I типа (Herpes simplex virus I), IgM</t>
  </si>
  <si>
    <t>A26.06.045.005</t>
  </si>
  <si>
    <t>11.8.A5.201</t>
  </si>
  <si>
    <t>Антитела к вирусу простого герпеса I типа (Herpes simplex virus I), IgG</t>
  </si>
  <si>
    <t>A26.06.045.001</t>
  </si>
  <si>
    <t>11.8.A6.201</t>
  </si>
  <si>
    <t>Антитела к вирусу простого герпеса II типа (Herpes simplex virus II), IgM</t>
  </si>
  <si>
    <t>A26.06.045.006</t>
  </si>
  <si>
    <t>11.8.A7.201</t>
  </si>
  <si>
    <t>Антитела к вирусу простого герпеса II типа (Herpes simplex virus II), IgG</t>
  </si>
  <si>
    <t>A26.06.045.002</t>
  </si>
  <si>
    <t>11.8.D1.201</t>
  </si>
  <si>
    <t>Антитела к вирусу простого герпеса I, II типов (Herpes simplex virus I, II), IgM (иммуноблот)</t>
  </si>
  <si>
    <t>A26.06.045.003.001</t>
  </si>
  <si>
    <t>11.8.D2.201</t>
  </si>
  <si>
    <t>Антитела к вирусу простого герпеса I, II типов (Herpes simplex virus I, II), IgG (иммуноблот)</t>
  </si>
  <si>
    <t>A26.06.046.002.001</t>
  </si>
  <si>
    <t>50.0.H75.201</t>
  </si>
  <si>
    <t>Авидность IgG к вирусу простого герпеса I, II типов (Herpes simplex virus I, II) (включает определение антител к вирусу простого герпеса I, II типов, IgG)</t>
  </si>
  <si>
    <t>A26.06.046.002</t>
  </si>
  <si>
    <t>Вирус Эпштейна-Барр (инфекционный мононуклеоз)</t>
  </si>
  <si>
    <t>11.10.A1.201</t>
  </si>
  <si>
    <t>Антитела к капсидному антигену вируса Эпштейна-Барр (Epstein-Barr virus VCA), IgM</t>
  </si>
  <si>
    <t>A26.06.029.001</t>
  </si>
  <si>
    <t>11.10.A2.201</t>
  </si>
  <si>
    <t>Антитела к капсидному антигену вируса Эпштейна-Барр (Epstein-Barr virus VCA), IgG</t>
  </si>
  <si>
    <t>A26.06.029.002</t>
  </si>
  <si>
    <t>11.10.A7.201</t>
  </si>
  <si>
    <t>Антитела к ядерному антигену вируса Эпштейна-Барр (Epstein-Barr virus EBNA), IgG</t>
  </si>
  <si>
    <t>A26.06.031</t>
  </si>
  <si>
    <t>11.10.A8.201</t>
  </si>
  <si>
    <t>Антитела к раннему антигену вируса Эпштейна-Барр (Epstein-Barr virus EA), IgG</t>
  </si>
  <si>
    <t>A26.06.030</t>
  </si>
  <si>
    <t>11.10.D1.201</t>
  </si>
  <si>
    <t>Антитела к вирусу Эпштейна-Барр (Epstein-Barr virus), IgM (иммуноблот)</t>
  </si>
  <si>
    <t>A26.06.028.001</t>
  </si>
  <si>
    <t>11.10.D2.201</t>
  </si>
  <si>
    <t>Антитела к вирусу Эпштейна-Барр (Epstein-Barr virus), IgG (иммуноблот)</t>
  </si>
  <si>
    <t>A26.06.028.002</t>
  </si>
  <si>
    <t>50.0.H76.201</t>
  </si>
  <si>
    <t>Авидность IgG к вирусу Эпштейна-Барр (Epstein-Barr virus, EBV) (включает определение антител к вирусу Эпштейна-Барр, IgG)</t>
  </si>
  <si>
    <t>A26.06.029.003</t>
  </si>
  <si>
    <t>Диагностика аденовирусной инфекции</t>
  </si>
  <si>
    <t>11.51.A1.201</t>
  </si>
  <si>
    <t>Антитела к Аденовирусу (Adenoviridae), IgA</t>
  </si>
  <si>
    <t>A26.06.005.003</t>
  </si>
  <si>
    <t>11.51.A2.201</t>
  </si>
  <si>
    <t>Антитела к Аденовирусу (Adenoviridae), IgG</t>
  </si>
  <si>
    <t>A26.06.005.002</t>
  </si>
  <si>
    <t>11.51.A3.201</t>
  </si>
  <si>
    <t>Антитела к Аденовирусу (Adenoviridae), IgM</t>
  </si>
  <si>
    <t>A26.06.005.001</t>
  </si>
  <si>
    <t>Диагностика амебиаза</t>
  </si>
  <si>
    <t>11.41.A1.201</t>
  </si>
  <si>
    <t>Антитела к амебе дизентерийной (Entamoeba histolytica), IgG</t>
  </si>
  <si>
    <t>A26.06.026.001</t>
  </si>
  <si>
    <t>Диагностика аспергиллеза</t>
  </si>
  <si>
    <t>11.47.A2.201</t>
  </si>
  <si>
    <t>Антитела к аспергиллам (Aspergillus fumigatus),IgG</t>
  </si>
  <si>
    <t>A26.06.006.004</t>
  </si>
  <si>
    <t>Диагностика боррелиоза</t>
  </si>
  <si>
    <t>11.24.A1.201</t>
  </si>
  <si>
    <t>Антитела к боррелиям (Borrelia burgdorferi), IgM</t>
  </si>
  <si>
    <t>A26.06.011.001</t>
  </si>
  <si>
    <t>11.24.A2.201</t>
  </si>
  <si>
    <t>Антитела к боррелиям (Borrelia burgdorferi), IgG</t>
  </si>
  <si>
    <t>A26.06.011.002</t>
  </si>
  <si>
    <t>11.24.D1.201</t>
  </si>
  <si>
    <t>Антитела к боррелиям (Borrelia), IgM (иммуноблот)</t>
  </si>
  <si>
    <t>A26.06.011.004</t>
  </si>
  <si>
    <t>11.24.D2.201</t>
  </si>
  <si>
    <t>Антитела к боррелиям (Borrelia), IgG (иммуноблот)</t>
  </si>
  <si>
    <t>A26.06.011.005</t>
  </si>
  <si>
    <t>Диагностика бруцеллеза</t>
  </si>
  <si>
    <t>11.39.A1.201</t>
  </si>
  <si>
    <t>Антитела к бруцелле (Brucella), IgА</t>
  </si>
  <si>
    <t>A26.06.012.005</t>
  </si>
  <si>
    <t>11.39.A2.201</t>
  </si>
  <si>
    <t>Антитела к бруцелле (Brucella ), IgG</t>
  </si>
  <si>
    <t>A26.06.012.006</t>
  </si>
  <si>
    <t>Диагностика брюшного тифа</t>
  </si>
  <si>
    <t>11.37.A1.201</t>
  </si>
  <si>
    <t>Антитела к Vi-aнтигену возбудителя брюшного тифа (Salmonella typhi)</t>
  </si>
  <si>
    <t>A26.06.077.002</t>
  </si>
  <si>
    <t>Диагностика вируса клещевого энцефалита</t>
  </si>
  <si>
    <t>11.40.A1.201</t>
  </si>
  <si>
    <t>Антитела к вирусу клещевого энцефалита, IgM</t>
  </si>
  <si>
    <t>A26.06.088.001</t>
  </si>
  <si>
    <t>11.40.A2.201</t>
  </si>
  <si>
    <t>Антитела к вирусу клещевого энцефалита, IgG</t>
  </si>
  <si>
    <t>A26.06.088.002</t>
  </si>
  <si>
    <t>Диагностика вируса Коксаки</t>
  </si>
  <si>
    <t>11.46.A2</t>
  </si>
  <si>
    <t>Антитела к вирусу Коксаки (Coxsackievirus), IgM, кач.</t>
  </si>
  <si>
    <t>A26.06.019.001</t>
  </si>
  <si>
    <t>Диагностика вируса кори</t>
  </si>
  <si>
    <t>11.12.A2.201</t>
  </si>
  <si>
    <t>Антитела к вирусу кори, IgG</t>
  </si>
  <si>
    <t>A26.06.056.001</t>
  </si>
  <si>
    <t>Диагностика вируса краснухи</t>
  </si>
  <si>
    <t>11.11.A1.201</t>
  </si>
  <si>
    <t>Антитела к вирусу краснухи, IgM</t>
  </si>
  <si>
    <t>A26.06.071.002</t>
  </si>
  <si>
    <t>11.11.A2.201</t>
  </si>
  <si>
    <t>Антитела к вирусу краснухи, IgG</t>
  </si>
  <si>
    <t>A26.06.071.001</t>
  </si>
  <si>
    <t>11.11.D1.201</t>
  </si>
  <si>
    <t>Антитела к вирусу краснухи, IgG (иммуноблот)</t>
  </si>
  <si>
    <t>A26.06.071.004</t>
  </si>
  <si>
    <t>50.0.H77.201</t>
  </si>
  <si>
    <t>Авидность IgG к вирусу краснухи (включает определение антител к вирусу краснухи, IgG)</t>
  </si>
  <si>
    <t>A26.06.071.003</t>
  </si>
  <si>
    <t>Диагностика вируса эпидемического паротита</t>
  </si>
  <si>
    <t>11.13.A1.201</t>
  </si>
  <si>
    <t>Антитела к вирусу эпидемического паротита, IgМ</t>
  </si>
  <si>
    <t>A26.06.112.002</t>
  </si>
  <si>
    <t>11.13.A2.201</t>
  </si>
  <si>
    <t>Антитела к вирусу эпидемического паротита, IgG</t>
  </si>
  <si>
    <t>A26.06.112.001</t>
  </si>
  <si>
    <t>Диагностика ВИЧ-инфекции</t>
  </si>
  <si>
    <t>11.7.A1.201</t>
  </si>
  <si>
    <t>ВИЧ (антитела и антигены)</t>
  </si>
  <si>
    <t>A26.06.049.001</t>
  </si>
  <si>
    <t>Диагностика гельминтозов</t>
  </si>
  <si>
    <t>11.20.A1.201</t>
  </si>
  <si>
    <t>Антитела к описторхам (Opisthorchis felineus), IgG</t>
  </si>
  <si>
    <t>A26.06.062.001</t>
  </si>
  <si>
    <t>11.20.A2.201</t>
  </si>
  <si>
    <t>Антитела к эхинококкам (Echinococcus granulosus), IgG</t>
  </si>
  <si>
    <t>A26.06.024.001</t>
  </si>
  <si>
    <t>11.20.A3.201</t>
  </si>
  <si>
    <t>Антитела к токсокарам (Toxocara canis), IgG</t>
  </si>
  <si>
    <t>A26.06.080.001</t>
  </si>
  <si>
    <t>11.20.A4.201</t>
  </si>
  <si>
    <t>Антитела к трихинеллам (Trichinella spiralis), IgG</t>
  </si>
  <si>
    <t>A26.06.079.001</t>
  </si>
  <si>
    <t>11.20.A5.201</t>
  </si>
  <si>
    <t>Антитела к шистосомам (Schistosoma mansoni), IgG</t>
  </si>
  <si>
    <t>A26.06.124.001</t>
  </si>
  <si>
    <t>11.20.A6.201</t>
  </si>
  <si>
    <t>Антитела к угрицам кишечным (Strongyloides stercoralis), IgG</t>
  </si>
  <si>
    <t>A26.06.123.001</t>
  </si>
  <si>
    <t>11.20.A7.201</t>
  </si>
  <si>
    <t>Антитела к цистицеркам свиного цепня (Taenia solium), IgG</t>
  </si>
  <si>
    <t>A26.06.122.001</t>
  </si>
  <si>
    <t>11.20.A8.201</t>
  </si>
  <si>
    <t>Антитела к трематодам (печеночный сосальщик Fasciola hepatica, кошачья двуустка Opisthorchis felineus), IgG, суммарно</t>
  </si>
  <si>
    <t>A26.06.125.001</t>
  </si>
  <si>
    <t>11.20.A10.201</t>
  </si>
  <si>
    <t>Антитела к описторхам (Opisthorchis felineus), IgM</t>
  </si>
  <si>
    <t>A26.06.062.002</t>
  </si>
  <si>
    <t>11.20.A12.201</t>
  </si>
  <si>
    <t>Антитела к аскаридам (Ascaris lumbricoides), IgG</t>
  </si>
  <si>
    <t>A26.06.121.001</t>
  </si>
  <si>
    <t>11.20.A13.201</t>
  </si>
  <si>
    <t>Антитела к клонорхам (Clonorchis sinensis), IgG</t>
  </si>
  <si>
    <t>A26.06.120.001</t>
  </si>
  <si>
    <t>11.20.A14.201</t>
  </si>
  <si>
    <t>ЦИК, содержащие антигены описторхов</t>
  </si>
  <si>
    <t>A09.05.074.004</t>
  </si>
  <si>
    <t>11.20.A16</t>
  </si>
  <si>
    <t>Антитела к анизакидам (Anisakis), IgG</t>
  </si>
  <si>
    <t>A26.06.122.002</t>
  </si>
  <si>
    <t>Диагностика гепатита D</t>
  </si>
  <si>
    <t>11.4.A1.201</t>
  </si>
  <si>
    <t>Антитела к вирусу гепатита D, суммарные (Anti-HDV)</t>
  </si>
  <si>
    <t>A26.06.043.002.001</t>
  </si>
  <si>
    <t>11.4.A2.201</t>
  </si>
  <si>
    <t>Антитела к вирусу гепатита D, IgM (Anti-HDV IgM)</t>
  </si>
  <si>
    <t>A26.06.043.001</t>
  </si>
  <si>
    <t>Диагностика гепатита А</t>
  </si>
  <si>
    <t>11.1.A1.201</t>
  </si>
  <si>
    <t>Антитела к вирусу гепатита А, IgM (Anti-HAV IgM)</t>
  </si>
  <si>
    <t>A26.06.034.001</t>
  </si>
  <si>
    <t>11.1.A2.201</t>
  </si>
  <si>
    <t>Антитела к вирусу гепатита А, IgG (Anti-HAV IgG)</t>
  </si>
  <si>
    <t>A26.06.034.002</t>
  </si>
  <si>
    <t>Диагностика гепатита В</t>
  </si>
  <si>
    <t>11.2.A1.201</t>
  </si>
  <si>
    <t>Поверхностный антиген вируса гепатита В (австралийский антиген, HbsAg)</t>
  </si>
  <si>
    <t>A26.06.036.001</t>
  </si>
  <si>
    <t>11.2.A2.201</t>
  </si>
  <si>
    <t>Антитела к поверхностному антигену вируса гепатита В (Anti-HBs)</t>
  </si>
  <si>
    <t>A26.06.040.002</t>
  </si>
  <si>
    <t>11.2.A3.201</t>
  </si>
  <si>
    <t>Антитела к ядерному (cor) антигену вируса гепатита В, суммарные (Anti-HBcor)</t>
  </si>
  <si>
    <t>A26.06.039.003</t>
  </si>
  <si>
    <t>11.2.A4.201</t>
  </si>
  <si>
    <t>Антитела к ядерному (cor) антигену вируса гепатита В, IgM (Anti-HBcor IgM)</t>
  </si>
  <si>
    <t>A26.06.039.001</t>
  </si>
  <si>
    <t>11.2.A5.201</t>
  </si>
  <si>
    <t>Антиген HBе вируса гепатита В (HbеAg)</t>
  </si>
  <si>
    <t>A26.06.035</t>
  </si>
  <si>
    <t>11.2.A6.201</t>
  </si>
  <si>
    <t>Антитела к HBе-антигену вируса гепатита B, суммарные (Anti-HBе)</t>
  </si>
  <si>
    <t>A26.06.038.001</t>
  </si>
  <si>
    <t>11.2.A7.201</t>
  </si>
  <si>
    <t>Поверхностный антиген вируса гепатита В (австралийский антиген, HbsAg), количественно</t>
  </si>
  <si>
    <t>A26.06.036.002</t>
  </si>
  <si>
    <t>Диагностика гепатита Е</t>
  </si>
  <si>
    <t>11.5.A1.201</t>
  </si>
  <si>
    <t>Антитела к вирусу гепатита E, IgG (Anti-HEV IgG)</t>
  </si>
  <si>
    <t>A26.06.044.002</t>
  </si>
  <si>
    <t>11.5.A2.201</t>
  </si>
  <si>
    <t>Антитела к вирусу гепатита E (Anti-HEV), IgM</t>
  </si>
  <si>
    <t>A26.06.044.001</t>
  </si>
  <si>
    <t>Диагностика гепатита С</t>
  </si>
  <si>
    <t>11.3.A2.201</t>
  </si>
  <si>
    <t>Антитела к вирусу гепатита C, IgM (Anti-HCV IgM)</t>
  </si>
  <si>
    <t>A26.06.041.003</t>
  </si>
  <si>
    <t>11.3.A3</t>
  </si>
  <si>
    <t>Антитела к вирусу гепатита С, сум. (Anti-HCV)</t>
  </si>
  <si>
    <t>A26.06.041</t>
  </si>
  <si>
    <t>Диагностика дифтерии и столбняка</t>
  </si>
  <si>
    <t>11.28.A1.201</t>
  </si>
  <si>
    <t>Антитела к возбудителю дифтерии (Corynebacterium diphtheriae)</t>
  </si>
  <si>
    <t>A26.06.104.001</t>
  </si>
  <si>
    <t>11.28.A2.201</t>
  </si>
  <si>
    <t>Антитела к возбудителю столбняка (Clostridium tetani)</t>
  </si>
  <si>
    <t>A26.06.105.002</t>
  </si>
  <si>
    <t>Диагностика иерсиниоза</t>
  </si>
  <si>
    <t>11.32.A1</t>
  </si>
  <si>
    <t>Антитела к возбудителю псевдотуберкулеза (Yersinia pseudotuberculosis), РПГА, титр</t>
  </si>
  <si>
    <t>A26.06.094.002</t>
  </si>
  <si>
    <t>11.32.D1.201</t>
  </si>
  <si>
    <t>Антитела к иерсиниям (Yersinia enterocolitica), IgA; IgG</t>
  </si>
  <si>
    <t>A26.06.093.001</t>
  </si>
  <si>
    <t>Диагностика кандидоза</t>
  </si>
  <si>
    <t>11.21.A1.201</t>
  </si>
  <si>
    <t>Антитела к кандиде (Candida albicans), IgA</t>
  </si>
  <si>
    <t>A26.06.006.002</t>
  </si>
  <si>
    <t>11.21.A2.201</t>
  </si>
  <si>
    <t>Антитела к кандиде (Candida albicans), IgG</t>
  </si>
  <si>
    <t>A26.06.006.003</t>
  </si>
  <si>
    <t>11.21.A3.201</t>
  </si>
  <si>
    <t>Антитела к кандиде (Candida albicans), IgM</t>
  </si>
  <si>
    <t>A26.06.006.007</t>
  </si>
  <si>
    <t>Диагностика коклюша</t>
  </si>
  <si>
    <t>11.33.A1.201</t>
  </si>
  <si>
    <t>Антитела к коклюшному токсину, IgА</t>
  </si>
  <si>
    <t>A26.06.103.001</t>
  </si>
  <si>
    <t>11.33.A2.201</t>
  </si>
  <si>
    <t>Антитела к коклюшному токсину, IgG</t>
  </si>
  <si>
    <t>A26.06.103.002</t>
  </si>
  <si>
    <t>11.33.A3.201</t>
  </si>
  <si>
    <t>Антитела к возбудителю коклюша (Bordetella pertussis), IgM</t>
  </si>
  <si>
    <t>A26.06.103.004</t>
  </si>
  <si>
    <t>11.33.D1.201</t>
  </si>
  <si>
    <t>Антитела к возбудителям коклюша и паракоклюша (Bordetella pertussis, Bordetella parapertussis), суммарные (РПГА) полуколичественно</t>
  </si>
  <si>
    <t>A26.06.102.001</t>
  </si>
  <si>
    <t>Диагностика легионеллеза</t>
  </si>
  <si>
    <t>11.25.A1.201</t>
  </si>
  <si>
    <t>Антитела к легионеллам (Legionella pneumophila), суммарные</t>
  </si>
  <si>
    <t>A26.06.051.001</t>
  </si>
  <si>
    <t>Диагностика лейшманиоза</t>
  </si>
  <si>
    <t>11.30.A1.201</t>
  </si>
  <si>
    <t>Антитела к лейшмании (Leishmania infantum), IgM, IgG суммарно</t>
  </si>
  <si>
    <t>A26.06.053.001</t>
  </si>
  <si>
    <t>Диагностика лямблиоза</t>
  </si>
  <si>
    <t>11.22.A1.201</t>
  </si>
  <si>
    <t>Антитела к лямблиям (Lamblia intestinalis), суммарные</t>
  </si>
  <si>
    <t>A26.06.032.001</t>
  </si>
  <si>
    <t>11.22.A2.201</t>
  </si>
  <si>
    <t>Антитела к лямблиям (Lamblia intestinalis), IgM</t>
  </si>
  <si>
    <t>A26.06.032.002</t>
  </si>
  <si>
    <t>Диагностика менингококковой инфекции</t>
  </si>
  <si>
    <t>11.34.A1.201</t>
  </si>
  <si>
    <t>Антитела к менингококку (Neisseria meningitidis)</t>
  </si>
  <si>
    <t>A26.06.109</t>
  </si>
  <si>
    <t>Диагностика микоплазмоза</t>
  </si>
  <si>
    <t>11.16.A1.201</t>
  </si>
  <si>
    <t>Антитела к микоплазме (Mycoplasma hominis), IgА</t>
  </si>
  <si>
    <t>A26.06.057.004</t>
  </si>
  <si>
    <t>11.16.A3.201</t>
  </si>
  <si>
    <t>Антитела к микоплазме (Mycoplasma hominis), IgG</t>
  </si>
  <si>
    <t>A26.06.057.005</t>
  </si>
  <si>
    <t>11.16.A4.201</t>
  </si>
  <si>
    <t>Антитела к микоплазме (Mycoplasma pneumoniae), IgА</t>
  </si>
  <si>
    <t>A26.06.057.002</t>
  </si>
  <si>
    <t>11.16.A5.201</t>
  </si>
  <si>
    <t>Антитела к микоплазме (Mycoplasma pneumoniae), IgG</t>
  </si>
  <si>
    <t>A26.06.057.003</t>
  </si>
  <si>
    <t>11.16.A6.201</t>
  </si>
  <si>
    <t>Антитела к микоплазме (Mycoplasma pneumoniae), IgM</t>
  </si>
  <si>
    <t>A26.06.057.001</t>
  </si>
  <si>
    <t>Диагностика парвовируса</t>
  </si>
  <si>
    <t>11.26.A1.201</t>
  </si>
  <si>
    <t>Антитела к парвовирусу (Parvovirus) B19, IgG</t>
  </si>
  <si>
    <t>A26.06.063.001</t>
  </si>
  <si>
    <t>11.26.A2.201</t>
  </si>
  <si>
    <t>Антитела к парвовирусу (Parvovirus) B19, IgM</t>
  </si>
  <si>
    <t>A26.06.063.002</t>
  </si>
  <si>
    <t>Диагностика респираторно-синцитиального вируса</t>
  </si>
  <si>
    <t>11.52.A2</t>
  </si>
  <si>
    <t>Антитела к респираторно-синцитиальному вирусу (RSV), IgG</t>
  </si>
  <si>
    <t>A26.06.067.001</t>
  </si>
  <si>
    <t>11.52.A3</t>
  </si>
  <si>
    <t>Антитела к респираторно-синцитиальному вирусу (RSV), IgM</t>
  </si>
  <si>
    <t>A26.06.067.002</t>
  </si>
  <si>
    <t>Диагностика сальмонеллеза</t>
  </si>
  <si>
    <t>11.36.A1.201</t>
  </si>
  <si>
    <t>Антитела к сальмонеллам (Salmonella) A, B, C1, C2, D, E</t>
  </si>
  <si>
    <t>A26.06.077.001</t>
  </si>
  <si>
    <t>Диагностика сифилиса</t>
  </si>
  <si>
    <t>11.6.A1.201</t>
  </si>
  <si>
    <t>Микрореакция на сифилис качественно (RPR)</t>
  </si>
  <si>
    <t>A26.06.082.012</t>
  </si>
  <si>
    <t>11.6.A2.201</t>
  </si>
  <si>
    <t>Реакция пассивной гемагглютинации на сифилис (РПГА), качественно</t>
  </si>
  <si>
    <t>A26.06.082.003.001</t>
  </si>
  <si>
    <t>11.6.A3.201</t>
  </si>
  <si>
    <t>Реакция пассивной гемагглютинации на сифилис (РПГА), полуколичественно</t>
  </si>
  <si>
    <t>A26.06.082.011</t>
  </si>
  <si>
    <t>11.6.A4.201</t>
  </si>
  <si>
    <t>Антитела к бледной трепонеме (T.pallidum), сум.</t>
  </si>
  <si>
    <t>A26.06.082.002.002</t>
  </si>
  <si>
    <t>11.6.A5.201</t>
  </si>
  <si>
    <t>Антитела к бледной трепонеме (Treponema pallidum), IgM</t>
  </si>
  <si>
    <t>A26.06.082.009</t>
  </si>
  <si>
    <t>11.6.A6.201</t>
  </si>
  <si>
    <t>Микрореакция на сифилис, полуколичественно (RPR)</t>
  </si>
  <si>
    <t>A26.06.082.001.001</t>
  </si>
  <si>
    <t>11.6.A8.201</t>
  </si>
  <si>
    <t>Антитела к бледной трепонеме (антиген TmpA), IgG</t>
  </si>
  <si>
    <t>A26.06.082.010</t>
  </si>
  <si>
    <t>Диагностика Т-лимфотропных вирусов человека</t>
  </si>
  <si>
    <t>11.38.A1.201</t>
  </si>
  <si>
    <t>Антитела к антигенам Т-лимфотропных вирусов (HTLV) 1 и 2 типов</t>
  </si>
  <si>
    <t>A26.06.087.001</t>
  </si>
  <si>
    <t>Диагностика токсоплазмоза</t>
  </si>
  <si>
    <t>11.19.A1.201</t>
  </si>
  <si>
    <t>Антитела к токсоплазме (Toxoplasma gondii), IgM</t>
  </si>
  <si>
    <t>A26.06.081.002</t>
  </si>
  <si>
    <t>11.19.A2.201</t>
  </si>
  <si>
    <t>Антитела к токсоплазме (Toxoplasma gondii), IgG</t>
  </si>
  <si>
    <t>A26.06.081.001</t>
  </si>
  <si>
    <t>11.19.A4.201</t>
  </si>
  <si>
    <t>Антитела к токсоплазме (Toxoplasma gondii), IgA</t>
  </si>
  <si>
    <t>A26.06.081.004</t>
  </si>
  <si>
    <t>50.0.H78.201</t>
  </si>
  <si>
    <t>Авидность IgG к токсоплазме (Toxoplasma gondii) (включает определение антител к токсоплазме, IgG)</t>
  </si>
  <si>
    <t>A26.06.081.003</t>
  </si>
  <si>
    <t>Диагностика трихомониаза</t>
  </si>
  <si>
    <t>11.18.A1.201</t>
  </si>
  <si>
    <t>Антитела к трихомонаде (Trichomonas vaginalis), IgG</t>
  </si>
  <si>
    <t>A26.06.015.004</t>
  </si>
  <si>
    <t>Диагностика туберкулеза</t>
  </si>
  <si>
    <t>11.23.A1.201</t>
  </si>
  <si>
    <t>Антитела к микобактериям туберкулеза (Mycobacterium tuberculosis), суммарные</t>
  </si>
  <si>
    <t>A26.06.057.021</t>
  </si>
  <si>
    <t>Диагностика уреаплазмоза</t>
  </si>
  <si>
    <t>11.17.A1.201</t>
  </si>
  <si>
    <t>Антитела к уреаплазме (Ureaplasma urealyticum), IgА</t>
  </si>
  <si>
    <t>A26.06.015.001.001</t>
  </si>
  <si>
    <t>11.17.A3.201</t>
  </si>
  <si>
    <t>Антитела к уреаплазме (Ureaplasma urealyticum), IgG</t>
  </si>
  <si>
    <t>A26.06.015.003.001</t>
  </si>
  <si>
    <t>Диагностика хеликобактериоза</t>
  </si>
  <si>
    <t>11.1.38.D1</t>
  </si>
  <si>
    <t>Антитела к хеликобактеру (Helicobacter pylori), иммуноблот, IgG</t>
  </si>
  <si>
    <t>11.14.A1.201</t>
  </si>
  <si>
    <t>Антитела к хеликобактеру (Helicobacter pylori), IgG</t>
  </si>
  <si>
    <t>A26.06.033.002</t>
  </si>
  <si>
    <t>11.14.A2.201</t>
  </si>
  <si>
    <t>Антитела к хеликобактеру (Helicobacter pylori), IgA</t>
  </si>
  <si>
    <t>A26.06.033.001</t>
  </si>
  <si>
    <t>11.14.A3.201</t>
  </si>
  <si>
    <t>Антитела к хеликобактеру (Helicobacter pylori), IgМ</t>
  </si>
  <si>
    <t>A26.06.033.003</t>
  </si>
  <si>
    <t>Диагностика хламидиоза</t>
  </si>
  <si>
    <t>11.15.A1.201</t>
  </si>
  <si>
    <t>Антитела к хламидии (Chlamydia trachomatis), IgA</t>
  </si>
  <si>
    <t>A26.06.018.001</t>
  </si>
  <si>
    <t>11.15.A2.201</t>
  </si>
  <si>
    <t>Антитела к хламидии (Chlamydia trachomatis), IgM</t>
  </si>
  <si>
    <t>A26.06.018.002</t>
  </si>
  <si>
    <t>11.15.A3.201</t>
  </si>
  <si>
    <t>Антитела к хламидии (Chlamydia trachomatis), IgG</t>
  </si>
  <si>
    <t>A26.06.018.003</t>
  </si>
  <si>
    <t>11.15.A4.201</t>
  </si>
  <si>
    <t>Антитела к хламидофиле (Chlamydophila pneumoniae), IgА</t>
  </si>
  <si>
    <t>A26.06.016.002</t>
  </si>
  <si>
    <t>11.15.A5.201</t>
  </si>
  <si>
    <t>Антитела к хламидофиле (Chlamydophila pneumoniae), IgM</t>
  </si>
  <si>
    <t>A26.06.016.001</t>
  </si>
  <si>
    <t>11.15.A6.201</t>
  </si>
  <si>
    <t>Антитела к хламидофиле (Chlamydophila pneumoniae), IgG</t>
  </si>
  <si>
    <t>A26.06.016.003</t>
  </si>
  <si>
    <t>11.15.A8</t>
  </si>
  <si>
    <t>Антитела к белку теплового шока Chlamydia trachomatis (Anti-cHSP60), IgG</t>
  </si>
  <si>
    <t>A26.06.018.003.001</t>
  </si>
  <si>
    <t>Диагностика шигеллеза (дизентерии)</t>
  </si>
  <si>
    <t>11.35.D1.201</t>
  </si>
  <si>
    <t>Антитела к шигеллам (Shigella flexneri I-V, Shigella sonnei)</t>
  </si>
  <si>
    <t>A26.06.097.001</t>
  </si>
  <si>
    <t>Коронавирусная инфекция COVID-19</t>
  </si>
  <si>
    <t>11.57.A5</t>
  </si>
  <si>
    <t>Антитела IgM к S- и N-белкам коронавируса SARS-CоV-2 (ИФА, Россия), полуколич.</t>
  </si>
  <si>
    <t>A26.06.057.008</t>
  </si>
  <si>
    <t>11.57.A14</t>
  </si>
  <si>
    <t>Антитела IgG к RBD домену S 1 белка коронавируса SARS-Cov2 (Abbott, США), колич.</t>
  </si>
  <si>
    <t>A26.06.057.012</t>
  </si>
  <si>
    <t>50.0.H204</t>
  </si>
  <si>
    <t>Антитела IgG к RBD домену S 1 белка коронавируса SARS-Cov2 (Abbott, США, результат на английском и русском языках), колич.</t>
  </si>
  <si>
    <t>A26.06.057.013</t>
  </si>
  <si>
    <t>Цитомегаловирусная инфекция</t>
  </si>
  <si>
    <t>11.9.A1.201</t>
  </si>
  <si>
    <t>Антитела к цитомегаловирусу (Cytomegalovirus), IgM</t>
  </si>
  <si>
    <t>A26.06.022.002</t>
  </si>
  <si>
    <t>11.9.A2.201</t>
  </si>
  <si>
    <t>Антитела к цитомегаловирусу (Cytomegalovirus), IgG</t>
  </si>
  <si>
    <t>A26.06.022.001</t>
  </si>
  <si>
    <t>11.9.D2.201</t>
  </si>
  <si>
    <t>Антитела к цитомегаловирусу (Cytomegalovirus), IgG (иммуноблот)</t>
  </si>
  <si>
    <t>A26.06.022.005</t>
  </si>
  <si>
    <t>11.9.D4</t>
  </si>
  <si>
    <t>Антитела к предраннему белку Цитомегаловируса (CMV IEA) IgM/IgG</t>
  </si>
  <si>
    <t>A26.06.022.006</t>
  </si>
  <si>
    <t>50.0.H74.201</t>
  </si>
  <si>
    <t>Авидность IgG к цитомегаловирусу (Cytomegalovirus) (включает определение антител к цитомегаловирусу, IgG)</t>
  </si>
  <si>
    <t>A26.06.022.003</t>
  </si>
  <si>
    <t>16</t>
  </si>
  <si>
    <t>13</t>
  </si>
  <si>
    <t>14</t>
  </si>
  <si>
    <t>ИММУНОЛОГИЧЕСКИЕ ИССЛЕДОВАНИЯ</t>
  </si>
  <si>
    <t>Иммуногематологические исследования</t>
  </si>
  <si>
    <t>2.0.D3.202</t>
  </si>
  <si>
    <t>Группа крови + Резус-фактор</t>
  </si>
  <si>
    <t>A12.05.005.001</t>
  </si>
  <si>
    <t>АУТОИММУННАЯ ДИАГНОСТИКА</t>
  </si>
  <si>
    <t>Антифосфолипидный синдром (АФС)</t>
  </si>
  <si>
    <t>9.0.A6.201</t>
  </si>
  <si>
    <t>Антитела класса IgМ к фосфолипидам (кардиолипину, фосфатидилсерину, фосфатидилинозитолу, фосфатидиловой кислоте)</t>
  </si>
  <si>
    <t>A12.06.030.002</t>
  </si>
  <si>
    <t>9.0.A7.201</t>
  </si>
  <si>
    <t>Антитела класса IgG к фосфолипидам (кардиолипину, фосфатидилсерину, фосфатидилинозитолу, фосфатидиловой кислоте)</t>
  </si>
  <si>
    <t>A12.06.030.003</t>
  </si>
  <si>
    <t>9.0.A18.201</t>
  </si>
  <si>
    <t>Антитела к бета-2-гликопротеину</t>
  </si>
  <si>
    <t>A12.06.051</t>
  </si>
  <si>
    <t>9.0.A42.201</t>
  </si>
  <si>
    <t>Антитела к тромбоцитам, класса IgG</t>
  </si>
  <si>
    <t>A12.06.013.002</t>
  </si>
  <si>
    <t>9.0.A46.201</t>
  </si>
  <si>
    <t>Антитела  к  кардиолипину (суммарные)</t>
  </si>
  <si>
    <t>A12.06.029.005</t>
  </si>
  <si>
    <t>9.0.A52.201</t>
  </si>
  <si>
    <t>Антитела к аннексину V класса IgG</t>
  </si>
  <si>
    <t>A12.06.065.001</t>
  </si>
  <si>
    <t>9.0.A53.201</t>
  </si>
  <si>
    <t>Антитела к аннексину V класса IgM</t>
  </si>
  <si>
    <t>A12.06.065.002</t>
  </si>
  <si>
    <t>9.0.A54.201</t>
  </si>
  <si>
    <t>Антитела к протромбину, суммарные</t>
  </si>
  <si>
    <t>A12.06.013.001</t>
  </si>
  <si>
    <t>9.0.A75.201</t>
  </si>
  <si>
    <t>Антитела к кардиолипину, IgG</t>
  </si>
  <si>
    <t>A12.06.029.001</t>
  </si>
  <si>
    <t>9.0.A76.201</t>
  </si>
  <si>
    <t>Антитела к кардиолипину, IgM</t>
  </si>
  <si>
    <t>A12.06.029.002</t>
  </si>
  <si>
    <t>9.0.A77.201</t>
  </si>
  <si>
    <t>Антитела к бета-2-гликопротеину, IgG</t>
  </si>
  <si>
    <t>A12.06.051.002</t>
  </si>
  <si>
    <t>9.0.A78.201</t>
  </si>
  <si>
    <t>Антитела к бета-2-гликопротеину, IgM</t>
  </si>
  <si>
    <t>A12.06.051.001</t>
  </si>
  <si>
    <t>9.0.D1.201</t>
  </si>
  <si>
    <t>Антитела к фосфолипидам (кардиолипину, фосфатидилсерину, фосфатидилинозитолу, фосфатидиловой кислоте), суммарные</t>
  </si>
  <si>
    <t>A12.06.030.001</t>
  </si>
  <si>
    <t>9.2.A3</t>
  </si>
  <si>
    <t>Антитела к кардиолипину, IgA</t>
  </si>
  <si>
    <t>A12.06.029.003</t>
  </si>
  <si>
    <t>9.2.D4</t>
  </si>
  <si>
    <t>Антифосфолипидные антитела, иммуноблот (кардиолипин, бета-2-гликопротеин, аннексин V, протромбин, фосфатидилсерин, фосфатидилглицерол, фосфатидилхолин, фосфатидилэтаноламин, фосфатидилинозитол, фосф. к-та), IgG/M</t>
  </si>
  <si>
    <t>A12.06.030.004</t>
  </si>
  <si>
    <t>Аутоиммунные заболевания кожи</t>
  </si>
  <si>
    <t>9.0.A27.201</t>
  </si>
  <si>
    <t>Антитела к десмосомам кожи</t>
  </si>
  <si>
    <t>A12.06.030.006</t>
  </si>
  <si>
    <t>9.0.A28.201</t>
  </si>
  <si>
    <t>Антитела к базальной мембране кожи (АМБ)</t>
  </si>
  <si>
    <t>A12.06.030.007</t>
  </si>
  <si>
    <t>Аутоиммунные заболевания легких и сердца</t>
  </si>
  <si>
    <t>9.0.A29.201</t>
  </si>
  <si>
    <t>Антитела к миокарду (Mio)</t>
  </si>
  <si>
    <t>A12.06.023</t>
  </si>
  <si>
    <t>9.0.A51.201</t>
  </si>
  <si>
    <t>Активность ангиотензин-превращающего фермента (ACE)</t>
  </si>
  <si>
    <t>A09.05.122.001</t>
  </si>
  <si>
    <t>Аутоиммунные заболевания нервной системы</t>
  </si>
  <si>
    <t>8.0.A84.201</t>
  </si>
  <si>
    <t>Антитела к миелину</t>
  </si>
  <si>
    <t>A12.06.021</t>
  </si>
  <si>
    <t>9.0.A81.201</t>
  </si>
  <si>
    <t>Антитела к аквапорину -4</t>
  </si>
  <si>
    <t>A12.06.021.002</t>
  </si>
  <si>
    <t>9.0.A82.201</t>
  </si>
  <si>
    <t>Антитела к ацетилхолиновым рецепторам (АХР)</t>
  </si>
  <si>
    <t>A12.06.074</t>
  </si>
  <si>
    <t>9.0.A84.201</t>
  </si>
  <si>
    <t>Антитела к глутаматному рецептору NMDA-типа</t>
  </si>
  <si>
    <t>A12.06.064</t>
  </si>
  <si>
    <t>9.0.D11.201</t>
  </si>
  <si>
    <t>Антитела  при паранеопластических синдромах, иммуноблот (к Yo-1, Hu, Ri,CV2,Ma2, амфифизину)</t>
  </si>
  <si>
    <t>A12.06.021.003</t>
  </si>
  <si>
    <t>9.11.A1</t>
  </si>
  <si>
    <t>Диагностика воспалительных полиневритов (антитела к ганглиозидам GM1, GM2, GM3, GM4, GD1a, GD1b, GD2, GD3, GT1a, GT1b, GQ1b, сульфатиду) классов IgG/IgM</t>
  </si>
  <si>
    <t>A12.06.021.004</t>
  </si>
  <si>
    <t>9.11.A3</t>
  </si>
  <si>
    <t>Антитела к мышечно-специфической тирозинкиназе (MUSK), IgG</t>
  </si>
  <si>
    <t>A12.06.021.006</t>
  </si>
  <si>
    <t>Аутоиммунные поражения ЖКТ и целиакия</t>
  </si>
  <si>
    <t>8.0.A81.201</t>
  </si>
  <si>
    <t>Антитела к бокаловидным клеткам кишечника (БКК)</t>
  </si>
  <si>
    <t>A12.06.026.004</t>
  </si>
  <si>
    <t>8.0.A82.201</t>
  </si>
  <si>
    <t>Антитела к дезаминированным пептидам альфа-глиадина IgА (ААГ)</t>
  </si>
  <si>
    <t>A12.06.055.003</t>
  </si>
  <si>
    <t>9.0.A14.201</t>
  </si>
  <si>
    <t>Антитела к глиадину, IgA</t>
  </si>
  <si>
    <t>A12.06.055.001</t>
  </si>
  <si>
    <t>9.0.A15.201</t>
  </si>
  <si>
    <t>Антитела к глиадину, IgG</t>
  </si>
  <si>
    <t>A12.06.055.002</t>
  </si>
  <si>
    <t>9.0.A16.201</t>
  </si>
  <si>
    <t>Антитела к тканевой трансглутаминазе, IgA</t>
  </si>
  <si>
    <t>A12.06.056.001</t>
  </si>
  <si>
    <t>9.0.A17.201</t>
  </si>
  <si>
    <t>Антитела к тканевой трансглутаминазе, IgG</t>
  </si>
  <si>
    <t>A12.06.056.002</t>
  </si>
  <si>
    <t>9.0.A24.201</t>
  </si>
  <si>
    <t>Антитела к эндомизию, IgA (AЭA)</t>
  </si>
  <si>
    <t>A12.06.066.001</t>
  </si>
  <si>
    <t>9.0.A25.201</t>
  </si>
  <si>
    <t>Антиретикулиновые антитела IgA, IgG (APA)</t>
  </si>
  <si>
    <t>A09.05.054.006</t>
  </si>
  <si>
    <t>9.0.A30.201</t>
  </si>
  <si>
    <t>Антитела к дрожжам Sacchаromyces cerevisiae (ASCA), IgA</t>
  </si>
  <si>
    <t>A12.06.026.002</t>
  </si>
  <si>
    <t>9.0.A31.201</t>
  </si>
  <si>
    <t>Антитела к дрожжам Sacchаromyces cerevisiae (ASCA), IgG</t>
  </si>
  <si>
    <t>A12.06.026.003</t>
  </si>
  <si>
    <t>9.0.A56.201</t>
  </si>
  <si>
    <t>Антитела к париетальным клеткам желудка (АПКЖ)</t>
  </si>
  <si>
    <t>A12.06.026.006</t>
  </si>
  <si>
    <t>9.0.A57.201</t>
  </si>
  <si>
    <t>Определение антител к ф.Кастла -  внутреннему фактору (АВФ)</t>
  </si>
  <si>
    <t>A12.06.026.001</t>
  </si>
  <si>
    <t>9.0.A62.201</t>
  </si>
  <si>
    <t>Иммуноглобулин подкласса IgG4</t>
  </si>
  <si>
    <t>A09.05.054.005</t>
  </si>
  <si>
    <t>9.0.A83.201</t>
  </si>
  <si>
    <t>Антитела к дезаминированным пептидам альфа-глиадина IgG (ААГ)</t>
  </si>
  <si>
    <t>A12.06.055.004</t>
  </si>
  <si>
    <t>9.6.A18</t>
  </si>
  <si>
    <t>Антитела к экзокринной части поджелудочной железы, суммарные (IgG/IgA)</t>
  </si>
  <si>
    <t>A12.06.020.005</t>
  </si>
  <si>
    <t>Аутоиммунные поражения печени</t>
  </si>
  <si>
    <t>9.0.A4.201</t>
  </si>
  <si>
    <t>Антитела к митохондриям (AMA-М2), IgG</t>
  </si>
  <si>
    <t>A12.06.035</t>
  </si>
  <si>
    <t>9.0.A5.201</t>
  </si>
  <si>
    <t>Антитела к микросомальной фракции печени и почек (anti-LKM)</t>
  </si>
  <si>
    <t>A12.06.036.001</t>
  </si>
  <si>
    <t>9.0.A23.201</t>
  </si>
  <si>
    <t>Антитела к гладким мышцам (АГМА)</t>
  </si>
  <si>
    <t>A12.06.025.003</t>
  </si>
  <si>
    <t>9.0.A40</t>
  </si>
  <si>
    <t>Антитела к митохондриям (AMA, М1-М9) IgG, нРИФ</t>
  </si>
  <si>
    <t>A12.06.035.001</t>
  </si>
  <si>
    <t>9.5.D1</t>
  </si>
  <si>
    <t>Антитела к антигенам печени, иммуноблот расширенный (антитела к SLA/LP, LC1, LKM1, PDC-AMA-M2, M2-3E, Sp100, PML, gp210, SSA/Ro-52), IgG</t>
  </si>
  <si>
    <t>A12.06.024.002</t>
  </si>
  <si>
    <t>Аутоиммунные поражения почек, надпочечников и васкулиты</t>
  </si>
  <si>
    <t>9.0.A20.201</t>
  </si>
  <si>
    <t>Антитела к базальной мембране клубочка (БМК)</t>
  </si>
  <si>
    <t>A12.06.024.001</t>
  </si>
  <si>
    <t>9.0.A21.201</t>
  </si>
  <si>
    <t>Антитела к С1q фактору комплемента</t>
  </si>
  <si>
    <t>A09.05.075.003</t>
  </si>
  <si>
    <t>9.0.A22.201</t>
  </si>
  <si>
    <t>Антитела к клеткам сосудистого эндотелия (HUVEC)</t>
  </si>
  <si>
    <t>A12.06.030.008</t>
  </si>
  <si>
    <t>9.0.A88.201</t>
  </si>
  <si>
    <t>Антитела к цитоплазме нейтрофилов (АНЦА), IgA</t>
  </si>
  <si>
    <t>A12.06.037.013</t>
  </si>
  <si>
    <t>9.0.A89.201</t>
  </si>
  <si>
    <t>Антитела к цитоплазме нейтрофилов (с указанием типа свечения - цитоплазматический или перинуклеарный, цАНЦА, пАНЦА), IgG</t>
  </si>
  <si>
    <t>A12.06.037.002</t>
  </si>
  <si>
    <t>9.0.D3.201</t>
  </si>
  <si>
    <t>Антинейтрофильные цитоплазматические антитела, IgG (ANCA), Combi 6 (к протеиназе 3, лактоферрину, миелопероксидазе, эластазе, катепсину G, бактерицидному белку, повышающему проницаемость (BPI))</t>
  </si>
  <si>
    <t>A12.06.037.001</t>
  </si>
  <si>
    <t>9.4.A1</t>
  </si>
  <si>
    <t>Антитела к рецептору фосфолипазы А2 ‑ диагностика мембранозной нефропатии, IgG</t>
  </si>
  <si>
    <t>A12.06.030.009</t>
  </si>
  <si>
    <t>Аутоиммунные эндокринопатии и аутоиммунное бесплодие</t>
  </si>
  <si>
    <t>9.0.A8.201</t>
  </si>
  <si>
    <t>Антиспермальные антитела</t>
  </si>
  <si>
    <t>A09.20.012.001</t>
  </si>
  <si>
    <t>9.0.A9.201</t>
  </si>
  <si>
    <t>Антитела к островковым клеткам (ICA)</t>
  </si>
  <si>
    <t>A12.06.020.002</t>
  </si>
  <si>
    <t>9.0.A10.201</t>
  </si>
  <si>
    <t>Антитела к инсулину (IAA)</t>
  </si>
  <si>
    <t>A12.06.039</t>
  </si>
  <si>
    <t>9.0.A32.201</t>
  </si>
  <si>
    <t>Антитела к стероид-продуцирующим клеткам надпочечника (АСПК)</t>
  </si>
  <si>
    <t>A12.06.033.001</t>
  </si>
  <si>
    <t>9.0.A49.201</t>
  </si>
  <si>
    <t>Антитела к глутаматдекарбоксилазе (GAD)</t>
  </si>
  <si>
    <t>A12.06.020.004</t>
  </si>
  <si>
    <t>9.0.A50.201</t>
  </si>
  <si>
    <t>Антиовариальные антитела (АОА)</t>
  </si>
  <si>
    <t>A12.06.033.002</t>
  </si>
  <si>
    <t>9.0.A87.201</t>
  </si>
  <si>
    <t>Антитела к тирозин-фосфатазе (анти-IA2)</t>
  </si>
  <si>
    <t>A12.06.020.001</t>
  </si>
  <si>
    <t>Диагностика артритов</t>
  </si>
  <si>
    <t>9.0.A11.201</t>
  </si>
  <si>
    <t>Антитела к циклическому цитруллиновому пептиду (ACCP, anti-CCP)</t>
  </si>
  <si>
    <t>A12.06.052</t>
  </si>
  <si>
    <t>9.0.A19.201</t>
  </si>
  <si>
    <t>Антикератиновые антитела (АКА)</t>
  </si>
  <si>
    <t>A12.06.063</t>
  </si>
  <si>
    <t>9.0.A26.201</t>
  </si>
  <si>
    <t>Антитела к цитруллинированному виментину (анти-MCV)</t>
  </si>
  <si>
    <t>A12.06.062.001</t>
  </si>
  <si>
    <t>Парапротеинемии и иммунофиксация</t>
  </si>
  <si>
    <t>9.0.A58.201</t>
  </si>
  <si>
    <t>Скрининг парапротеинов в сыворотке (иммунофиксация)</t>
  </si>
  <si>
    <t>A09.05.106.002</t>
  </si>
  <si>
    <t>9.0.A59.401</t>
  </si>
  <si>
    <t>Скрининг белка Бенс-Джонса в разовой порции мочи (иммунофиксация)</t>
  </si>
  <si>
    <t>A09.28.028.001</t>
  </si>
  <si>
    <t>9.0.A60.401</t>
  </si>
  <si>
    <t>Иммунофиксация белка Бенс-Джонса с панелью антисывороток в разовой порции мочи</t>
  </si>
  <si>
    <t>A09.28.030.001.001</t>
  </si>
  <si>
    <t>9.0.A61.201</t>
  </si>
  <si>
    <t>Типирование парапротеина в сыворотке крови (с помощью иммунофиксации с панелью антисывороток IgG, IgA, IgM, kappa, lambda)</t>
  </si>
  <si>
    <t>A09.05.106.001.001</t>
  </si>
  <si>
    <t>9.10.A62</t>
  </si>
  <si>
    <t>Свободные легкие цепи иммуноглобулинов каппа/лямбда в сыворотке крови, с расчетом индекса</t>
  </si>
  <si>
    <t>A09.05.054.007</t>
  </si>
  <si>
    <t>Системные ревматические заболевания</t>
  </si>
  <si>
    <t>9.0.A1.201</t>
  </si>
  <si>
    <t>Антитела к двуспиральной ДНК (нативной, a-dsDNA)</t>
  </si>
  <si>
    <t>A12.06.010.007</t>
  </si>
  <si>
    <t>9.0.A2.201</t>
  </si>
  <si>
    <t>Антитела к односпиральной ДНК (a-ssDNА)</t>
  </si>
  <si>
    <t>A12.06.010.001.002</t>
  </si>
  <si>
    <t>9.0.A3.201</t>
  </si>
  <si>
    <t>Антитела к ядерным антигенам (ANA)</t>
  </si>
  <si>
    <t>A12.06.061.001</t>
  </si>
  <si>
    <t>9.0.A33.201</t>
  </si>
  <si>
    <t>Антинуклеарный фактор на клеточной линии HEp-2 (АНФ)</t>
  </si>
  <si>
    <t>A12.06.010.008</t>
  </si>
  <si>
    <t>9.0.A34.201</t>
  </si>
  <si>
    <t>Антитела к экстрагируемому ядерному антигену, кач.</t>
  </si>
  <si>
    <t>A12.06.061</t>
  </si>
  <si>
    <t>9.0.A66.201</t>
  </si>
  <si>
    <t>Антитела к Ro/SS-A</t>
  </si>
  <si>
    <t>A12.06.010.015</t>
  </si>
  <si>
    <t>9.0.A67.201</t>
  </si>
  <si>
    <t>Антитела к Sm-антигену</t>
  </si>
  <si>
    <t>A12.06.010.017</t>
  </si>
  <si>
    <t>9.0.A68.201</t>
  </si>
  <si>
    <t>Антитела к La/SS-B</t>
  </si>
  <si>
    <t>A12.06.010.016</t>
  </si>
  <si>
    <t>9.0.A69.201</t>
  </si>
  <si>
    <t>Антитела к Scl-70</t>
  </si>
  <si>
    <t>A12.06.010.018</t>
  </si>
  <si>
    <t>9.0.A70.201</t>
  </si>
  <si>
    <t>Антитела к Jo-1 антигену</t>
  </si>
  <si>
    <t>A12.06.010.019</t>
  </si>
  <si>
    <t>9.0.A80.201</t>
  </si>
  <si>
    <t>Антитела к скелетным мышцам (АСМ)</t>
  </si>
  <si>
    <t>A12.06.025</t>
  </si>
  <si>
    <t>9.0.D4.201</t>
  </si>
  <si>
    <t>Антинуклеарные антитела, иммуноблот (к nRNP/Sm, Sm, SS-A (SS-A нативный), SS-B, Scl-70, PM-Scl, CENP B, Jo-1, ANA-PCNA, AMA-M2, ANA-Ro-52, dsDNA, нуклеосомам, гистонам, рибосомальному белку P)</t>
  </si>
  <si>
    <t>A12.06.010.009</t>
  </si>
  <si>
    <t>9.0.D9.201</t>
  </si>
  <si>
    <t>Антитела при полимиозите, иммуноблот (Mi-2, Ku, Pm-Scl100, Pm-Scl75, SPR, Ro-52, Jo-1, PL-7, PL-12, EJ, OJ)</t>
  </si>
  <si>
    <t>A12.06.025.001</t>
  </si>
  <si>
    <t>9.1.A88</t>
  </si>
  <si>
    <t>Антитела к нуклеосомам</t>
  </si>
  <si>
    <t>A12.06.010.014</t>
  </si>
  <si>
    <t>9.1.A89</t>
  </si>
  <si>
    <t>Антинуклеарные антитела, иммуноблот (к RNP/Sm, Sm, SSA-60, SS-B, Scl-70, PM-Scl, CENP B, Jo-1, ANA-PCNA, АМА-M2, SSA-52, dsDNA, нуклеосомам, гистонам, рибосомальному белку P, RNP 70, RNP A, RNP C), 18 показателей</t>
  </si>
  <si>
    <t>A12.06.010.021</t>
  </si>
  <si>
    <t>9.1.D5</t>
  </si>
  <si>
    <t>Антитела при системной склеродермии (иммуноблот): Scl-70, CENP A, CENP B, RP11, RP155, Fibrillarin, NOR90, Th/To, Pm-Scl100, Pm-Scl75, Ku, PDGFR, Ro-52 (SSA-A 52 кДа)</t>
  </si>
  <si>
    <t>A12.06.025.004</t>
  </si>
  <si>
    <t>Эли-тесты</t>
  </si>
  <si>
    <t>9.0.D5.201</t>
  </si>
  <si>
    <t>ЭЛИ-В-Тест-6 (антитела к ds-ДНК, бета-2-гликопротеину 1, Fc-lg, коллагену, интерферону альфа, интерферону гамма)</t>
  </si>
  <si>
    <t>A12.06.010.001.001</t>
  </si>
  <si>
    <t>9.0.D6.201</t>
  </si>
  <si>
    <t>ЭЛИ-АФС-ХГЧ-Тест-6 (антитела к ХГЧ, бета-2-гликопротеину 1, Fc-lg, ds-ДНК, коллагену, суммарные к фосфолипидам)</t>
  </si>
  <si>
    <t>A12.06.010.013</t>
  </si>
  <si>
    <t>9.0.D7.201</t>
  </si>
  <si>
    <t>ЭЛИ-Висцеро-Тест-24 (антитела к 24 антигенам основных органов и систем человека)</t>
  </si>
  <si>
    <t>A12.06.010.004</t>
  </si>
  <si>
    <t>9.0.D8.201</t>
  </si>
  <si>
    <t>ЭЛИ-П-Комплекс-12 (антитела к ХГЧ, ds-ДНК, бета-2-гликопротеину 1, коллагену, Fc-lg, инсулину, тиреоглобулину, S100, Spr-06, TrM-03, ANCA, KiM-05)</t>
  </si>
  <si>
    <t>A12.06.010.003</t>
  </si>
  <si>
    <t>9.9.A1</t>
  </si>
  <si>
    <t>ЭЛИ-ДИА-Тест-8 (состояние поджелудочной железы)</t>
  </si>
  <si>
    <t>A12.06.010.005</t>
  </si>
  <si>
    <t>9.9.A2</t>
  </si>
  <si>
    <t>ЭЛИ-Н-Тест-12 (состояние нервной системы)</t>
  </si>
  <si>
    <t>A12.06.010.006</t>
  </si>
  <si>
    <t>9.9.D2</t>
  </si>
  <si>
    <t>ЭЛИ-ЖКТ-Тест-12 (антитела к ds-ДНК, Fc-Ig, GaM, GaS-03, ScM, ItM-07, HeS-08, HMMP, тубулину, актину, инсулину, коллагену)</t>
  </si>
  <si>
    <t>A12.06.010.020</t>
  </si>
  <si>
    <t>АЛЛЕРГОЛОГИЧЕСКИЕ ИССЛЕДОВАНИЯ</t>
  </si>
  <si>
    <t>Аллергокомпоненты IgG4 (ImmunoCAP)</t>
  </si>
  <si>
    <t>17.78.A1</t>
  </si>
  <si>
    <t>Амброзия, аллергокомпонент IgG4 (ImmunoCAP), w230 nAmb a1</t>
  </si>
  <si>
    <t>9Б</t>
  </si>
  <si>
    <t>A09.05.118.526</t>
  </si>
  <si>
    <t>17.78.A2</t>
  </si>
  <si>
    <t>Полынь, аллергокомпонент IgG4 (ImmunoCAP), w231 nArt v1</t>
  </si>
  <si>
    <t>A09.05.118.527</t>
  </si>
  <si>
    <t>17.78.A3</t>
  </si>
  <si>
    <t>Клещ домашней пыли, аллергокомпонент IgG4 (ImmunoCAP), d202 rDer p1</t>
  </si>
  <si>
    <t>A09.05.118.528</t>
  </si>
  <si>
    <t>17.78.A4</t>
  </si>
  <si>
    <t>Клещ домашней пыли, аллергокомпонент IgG4 (ImmunoCAP), d203 rDer p2</t>
  </si>
  <si>
    <t>A09.05.118.529</t>
  </si>
  <si>
    <t>17.78.A5</t>
  </si>
  <si>
    <t>Тимофеевка луговая, аллергокомпонент IgG4 (ImmunoCAP), g205 rPhl p1</t>
  </si>
  <si>
    <t>A09.05.118.530</t>
  </si>
  <si>
    <t>17.78.A6</t>
  </si>
  <si>
    <t>Тимофеевка луговая, аллергокомпонент IgG4 (ImmunoCAP), g215 rPhl p5b</t>
  </si>
  <si>
    <t>A09.05.118.531</t>
  </si>
  <si>
    <t>17.78.A7</t>
  </si>
  <si>
    <t>Береза, аллергокомпонент IgG4 (ImmunoCAP), t215 rBet v1 PR-10</t>
  </si>
  <si>
    <t>A09.05.118.532</t>
  </si>
  <si>
    <t>Аллергокомпоненты грибов и плесени IgE (ImmunoCAP)</t>
  </si>
  <si>
    <t>17.71.A1</t>
  </si>
  <si>
    <t>Alternaria alternata, аллергокомпонент IgE (ImmunoCAP), m229 rAlt a1</t>
  </si>
  <si>
    <t>A09.05.118.513</t>
  </si>
  <si>
    <t>Аллергокомпоненты деревьев IgE</t>
  </si>
  <si>
    <t>17.75.A1</t>
  </si>
  <si>
    <t>Береза, аллергокомпонент Bet v1, IgE</t>
  </si>
  <si>
    <t>A09.05.118.222</t>
  </si>
  <si>
    <t>17.75.A2</t>
  </si>
  <si>
    <t>Береза, аллергокомпонент Bet v4, IgE</t>
  </si>
  <si>
    <t>A09.05.118.223</t>
  </si>
  <si>
    <t>Аллергокомпоненты деревьев IgE (ImmunoCAP)</t>
  </si>
  <si>
    <t>17.38.A1</t>
  </si>
  <si>
    <t>Береза, аллергокомпонент IgE (ImmunoCAP), t215 rBet v1 PR-10</t>
  </si>
  <si>
    <t>A09.05.118.505</t>
  </si>
  <si>
    <t>17.38.A2</t>
  </si>
  <si>
    <t>Береза, аллергокомпонент IgE (ImmunoCAP), t221 rBet v2, rBet v4</t>
  </si>
  <si>
    <t>A09.05.118.506</t>
  </si>
  <si>
    <t>Аллергокомпоненты животных и птиц IgE</t>
  </si>
  <si>
    <t>17.75.A20</t>
  </si>
  <si>
    <t>Кошка, аллергокомпонент Fer d1, IgE</t>
  </si>
  <si>
    <t>B03.002.004.122</t>
  </si>
  <si>
    <t>Аллергокомпоненты животных и птиц IgE (ImmunoCAP)</t>
  </si>
  <si>
    <t>17.23.A32</t>
  </si>
  <si>
    <t>Кошка, аллергокомпонент IgE (ImmunoCAP), e220 (rFel d2)</t>
  </si>
  <si>
    <t>A09.05.118.503</t>
  </si>
  <si>
    <t>17.37.A1</t>
  </si>
  <si>
    <t>Кошка, аллергокомпонент IgE (ImmunoCAP), e94 rFel d1</t>
  </si>
  <si>
    <t>A09.05.118.502</t>
  </si>
  <si>
    <t>17.37.A3</t>
  </si>
  <si>
    <t>Собака, аллергокомпонент IgE (ImmunoCAP), e101 rCan f1</t>
  </si>
  <si>
    <t>A09.05.118.500</t>
  </si>
  <si>
    <t>17.37.A4</t>
  </si>
  <si>
    <t>Собака, аллергокомпонент IgE (ImmunoCAP), e102 rCan f2</t>
  </si>
  <si>
    <t>A09.05.118.501</t>
  </si>
  <si>
    <t>17.37.A5</t>
  </si>
  <si>
    <t>Собака, аллергокомпонент IgE (ImmunoCAP), e221 nCan f3</t>
  </si>
  <si>
    <t>A09.05.118.504</t>
  </si>
  <si>
    <t>Аллергокомпоненты клещей домашней пыли IgE (ImmunoCAP)</t>
  </si>
  <si>
    <t>17.70.A1</t>
  </si>
  <si>
    <t>Тропомиозин клещей домашней пыли, аллергокомпонент IgE (ImmunoCAP), d205 rDer p10</t>
  </si>
  <si>
    <t>A09.05.118.559</t>
  </si>
  <si>
    <t>Аллергокомпоненты насекомых и их ядов IgE (ImmunoCAP)</t>
  </si>
  <si>
    <t>17.86.A1</t>
  </si>
  <si>
    <t>Яд осы обыкновенной, аллергокомпонент IgE (ImmunoCAP), i209 rVes v5</t>
  </si>
  <si>
    <t>A09.05.118.561</t>
  </si>
  <si>
    <t>17.86.A2</t>
  </si>
  <si>
    <t>Фосфолипаза А2 пчелы медоносной, аллергокомпонент IgE (ImmunoCAP), i208 rApi m1</t>
  </si>
  <si>
    <t>A09.05.118.560</t>
  </si>
  <si>
    <t>Аллергокомпоненты профессиональных аллергенов IgE (ImmunoCAP)</t>
  </si>
  <si>
    <t>17.72.A10</t>
  </si>
  <si>
    <t>Латекс, аллергокомпонент IgE (ImmunoCAP), k220 rHev b6.02</t>
  </si>
  <si>
    <t>A09.05.118.562</t>
  </si>
  <si>
    <t>Аллергокомпоненты трав IgE</t>
  </si>
  <si>
    <t>17.75.A10</t>
  </si>
  <si>
    <t>Полынь, аллергокомпонент Art v1, IgE</t>
  </si>
  <si>
    <t>A09.05.118.224</t>
  </si>
  <si>
    <t>17.75.A11</t>
  </si>
  <si>
    <t>Тимофеевка луговая, аллергокомпонент Phl p1, Phl p5, IgE</t>
  </si>
  <si>
    <t>A09.05.118.225</t>
  </si>
  <si>
    <t>17.75.A12</t>
  </si>
  <si>
    <t>Тимофеевка луговая, аллергокомпонент Phl p7, Phl p12, IgE</t>
  </si>
  <si>
    <t>A09.05.118.226</t>
  </si>
  <si>
    <t>Аллергокомпоненты трав IgE (ImmunoCAP)</t>
  </si>
  <si>
    <t>17.39.A1</t>
  </si>
  <si>
    <t>Амброзия, аллергокомпонент IgE (ImmunoCAP), w230 nAmb a1</t>
  </si>
  <si>
    <t>A09.05.118.508</t>
  </si>
  <si>
    <t>17.39.A2</t>
  </si>
  <si>
    <t>Тимофеевка луговая, аллергокомпонент IgE (ImmunoCAP), g213 rPhl p1, rPhl p5b</t>
  </si>
  <si>
    <t>A09.05.118.511</t>
  </si>
  <si>
    <t>17.39.A3</t>
  </si>
  <si>
    <t>Тимофеевка луговая, аллергокомпонент IgE (ImmunoCAP), g214 rPhl p7, rPhl p12</t>
  </si>
  <si>
    <t>A09.05.118.507</t>
  </si>
  <si>
    <t>17.39.A4</t>
  </si>
  <si>
    <t>Полынь, аллергокомпонент IgE (ImmunoCAP), w231 nArt v1</t>
  </si>
  <si>
    <t>A09.05.118.509</t>
  </si>
  <si>
    <t>17.39.A5</t>
  </si>
  <si>
    <t>Полынь, аллергокомпонент IgE (ImmunoCAP), w233 nArt v3</t>
  </si>
  <si>
    <t>A09.05.118.510</t>
  </si>
  <si>
    <t>17.39.A6</t>
  </si>
  <si>
    <t>Тимофеевка луговая, аллергокомпонент IgE (ImmunoCAP), g208 rPhl p4</t>
  </si>
  <si>
    <t>A09.05.118.512</t>
  </si>
  <si>
    <t>Аллергочипы IgE</t>
  </si>
  <si>
    <t>17.29.A48</t>
  </si>
  <si>
    <t>Аллергочип, ImmunoCAP ISAC E112i</t>
  </si>
  <si>
    <t>9В</t>
  </si>
  <si>
    <t>B03.002.004.075</t>
  </si>
  <si>
    <t>17.35.A17</t>
  </si>
  <si>
    <t>Аллергочип, ALEX2, 300 компонентов (включает определение общего IgE)</t>
  </si>
  <si>
    <t>9А</t>
  </si>
  <si>
    <t>B03.002.004.123</t>
  </si>
  <si>
    <t>17.35.A18</t>
  </si>
  <si>
    <t>Аллергокомплекс пищевой PROTIA (Корея), IgE</t>
  </si>
  <si>
    <t>B03.002.004.006</t>
  </si>
  <si>
    <t>17.35.A19</t>
  </si>
  <si>
    <t>Аллергокомплекс при атопии у детей и взрослых PROTIA (Корея), IgE</t>
  </si>
  <si>
    <t>B03.002.004.010</t>
  </si>
  <si>
    <t>17.35.A20</t>
  </si>
  <si>
    <t>Аллергокомплекс расширенный PROTIA (Корея), IgE</t>
  </si>
  <si>
    <t>B03.002.004.011</t>
  </si>
  <si>
    <t>17.35.A21</t>
  </si>
  <si>
    <t>Аллергокомплекс респираторный PROTIA (Корея), IgE</t>
  </si>
  <si>
    <t>B03.002.004.012</t>
  </si>
  <si>
    <t>Индивидуальные аллергены гельминтов IgE</t>
  </si>
  <si>
    <t>17.11.A1</t>
  </si>
  <si>
    <t>Антитела к аскаридам (Ascaris lumbricoides) IgЕ,P1</t>
  </si>
  <si>
    <t>A09.05.118.195</t>
  </si>
  <si>
    <t>17.11.A2</t>
  </si>
  <si>
    <t>Личинки Anisakis (Anisakis Larvae) IgE, P4</t>
  </si>
  <si>
    <t>A09.05.118.196</t>
  </si>
  <si>
    <t>Индивидуальные аллергены гельминтов IgE (ImmunoCAP)</t>
  </si>
  <si>
    <t>17.76.A1</t>
  </si>
  <si>
    <t>Анизакида IgE (ImmunoCAP), p4</t>
  </si>
  <si>
    <t>A09.05.118.474</t>
  </si>
  <si>
    <t>17.76.A2</t>
  </si>
  <si>
    <t>Аскарида IgE (ImmunoCAP), p1</t>
  </si>
  <si>
    <t>A09.05.118.475</t>
  </si>
  <si>
    <t>Индивидуальные аллергены грибов и плесени IgE</t>
  </si>
  <si>
    <t>17.9.A1</t>
  </si>
  <si>
    <t>Грибы рода кандида (Candida albicans) IgE, M5</t>
  </si>
  <si>
    <t>A09.05.118.187</t>
  </si>
  <si>
    <t>17.9.A2</t>
  </si>
  <si>
    <t>Плесневый гриб (Chaetomium globosum) IgE, M208</t>
  </si>
  <si>
    <t>A09.05.118.188</t>
  </si>
  <si>
    <t>17.9.A3</t>
  </si>
  <si>
    <t>Плесневый гриб (Aspergillus fumigatus) IgE, M3</t>
  </si>
  <si>
    <t>A09.05.118.189</t>
  </si>
  <si>
    <t>17.9.A4</t>
  </si>
  <si>
    <t>Плесневый гриб (Alternaria tenuis) IgE, M6</t>
  </si>
  <si>
    <t>A09.05.118.190</t>
  </si>
  <si>
    <t>17.9.A5</t>
  </si>
  <si>
    <t>Плесневый гриб (Cladosporium herbarum) IgE, m2</t>
  </si>
  <si>
    <t>A09.05.118.191</t>
  </si>
  <si>
    <t>17.9.A6</t>
  </si>
  <si>
    <t>Плесневый гриб (Penicillum notatum) IgE, m1</t>
  </si>
  <si>
    <t>A09.05.118.192</t>
  </si>
  <si>
    <t>Индивидуальные аллергены грибов и плесени IgE (ImmunoCAP)</t>
  </si>
  <si>
    <t>17.22.A1</t>
  </si>
  <si>
    <t>Плесневый гриб (Penicillum notatum) IgE (ImmunoCAP), m1</t>
  </si>
  <si>
    <t>A09.05.118.476</t>
  </si>
  <si>
    <t>17.22.A2</t>
  </si>
  <si>
    <t>Плесневый гриб (Cladosporium herbarum) IgE (ImmunoCAP), m2</t>
  </si>
  <si>
    <t>A09.05.118.480</t>
  </si>
  <si>
    <t>17.22.A3</t>
  </si>
  <si>
    <t>Дрожжевые грибы рода Malassezia IgE (ImmunoCAP), m227</t>
  </si>
  <si>
    <t>A09.05.118.477</t>
  </si>
  <si>
    <t>17.22.A4</t>
  </si>
  <si>
    <t>Плесневый гриб Aspergillus terreus IgE (ImmunoCAP), m36</t>
  </si>
  <si>
    <t>A09.05.118.555</t>
  </si>
  <si>
    <t>17.71.A2</t>
  </si>
  <si>
    <t>Плесневый гриб (Alternaria alternata) IgE (ImmunoCAP), m6</t>
  </si>
  <si>
    <t>A09.05.118.478</t>
  </si>
  <si>
    <t>17.71.A3</t>
  </si>
  <si>
    <t>Плесневый гриб (Aspergillus fumigatus) IgE (ImmunoCAP), m3</t>
  </si>
  <si>
    <t>A09.05.118.481</t>
  </si>
  <si>
    <t>17.71.A4</t>
  </si>
  <si>
    <t>Грибы рода кандида (Candida albicans) IgE (ImmunoCAP), m5</t>
  </si>
  <si>
    <t>A09.05.118.479</t>
  </si>
  <si>
    <t>Индивидуальные аллергены деревьев IgE</t>
  </si>
  <si>
    <t>17.1.4.A1</t>
  </si>
  <si>
    <t>Кипарис вечнозеленый, итальянский (Cupressus sempervirens) IgE, Т23</t>
  </si>
  <si>
    <t>17.3.A1</t>
  </si>
  <si>
    <t>Акация (Acacia species) IgE, T19</t>
  </si>
  <si>
    <t>A09.05.118.136</t>
  </si>
  <si>
    <t>17.3.A4</t>
  </si>
  <si>
    <t>Береза (Betula alba) IgE, T3</t>
  </si>
  <si>
    <t>A09.05.118.137</t>
  </si>
  <si>
    <t>17.3.A5</t>
  </si>
  <si>
    <t>Бук (Fagus grandifolia) IgE, T5</t>
  </si>
  <si>
    <t>A09.05.118.138</t>
  </si>
  <si>
    <t>17.3.A6</t>
  </si>
  <si>
    <t>Вяз (Ulmus spp)  IgE, T8</t>
  </si>
  <si>
    <t>A09.05.118.139</t>
  </si>
  <si>
    <t>17.3.A7</t>
  </si>
  <si>
    <t>Граб обыкновенный (Carpinus betulus) IgE, T209</t>
  </si>
  <si>
    <t>A09.05.118.140</t>
  </si>
  <si>
    <t>17.3.A8</t>
  </si>
  <si>
    <t>Дуб белый (Quercus alba) IgE, T7</t>
  </si>
  <si>
    <t>A09.05.118.141</t>
  </si>
  <si>
    <t>17.3.A9</t>
  </si>
  <si>
    <t>Дуб смешанный (Q. rubra, alba, valentina) IgE, T77</t>
  </si>
  <si>
    <t>A09.05.118.142</t>
  </si>
  <si>
    <t>17.3.A11</t>
  </si>
  <si>
    <t>Ива (Salix nigra) IgE, T12</t>
  </si>
  <si>
    <t>A09.05.118.143</t>
  </si>
  <si>
    <t>17.3.A13</t>
  </si>
  <si>
    <t>Клен ясенелистный (Acer negundo) IgE, T1</t>
  </si>
  <si>
    <t>A09.05.118.144</t>
  </si>
  <si>
    <t>17.3.A14</t>
  </si>
  <si>
    <t>Лещина обыкновенная (Corylus avellana) IgE, T4</t>
  </si>
  <si>
    <t>A09.05.118.145</t>
  </si>
  <si>
    <t>17.3.A17</t>
  </si>
  <si>
    <t>Ольха (Alnus incana) IgE, T2</t>
  </si>
  <si>
    <t>A09.05.118.146</t>
  </si>
  <si>
    <t>17.3.A18</t>
  </si>
  <si>
    <t>Грецкий орех (Juglans regia) IgE, T10</t>
  </si>
  <si>
    <t>A09.05.118.147</t>
  </si>
  <si>
    <t>17.3.A23</t>
  </si>
  <si>
    <t>Платан (Platanus acerifolia) IgE, T11</t>
  </si>
  <si>
    <t>A09.05.118.148</t>
  </si>
  <si>
    <t>17.3.A25</t>
  </si>
  <si>
    <t>Сосна белая (Pinus silvestris) IgE, T16</t>
  </si>
  <si>
    <t>A09.05.118.149</t>
  </si>
  <si>
    <t>17.3.A26</t>
  </si>
  <si>
    <t>Тополь (Populas spp) IgE, T14</t>
  </si>
  <si>
    <t>A09.05.118.150</t>
  </si>
  <si>
    <t>17.3.A29</t>
  </si>
  <si>
    <t>Эвкалипт (Eucaliptus globulus) IgE, T18</t>
  </si>
  <si>
    <t>A09.05.118.151</t>
  </si>
  <si>
    <t>17.3.A30</t>
  </si>
  <si>
    <t>Ясень американский (Fraxinus americana) IgE, T15</t>
  </si>
  <si>
    <t>A09.05.118.152</t>
  </si>
  <si>
    <t>17.3.A31</t>
  </si>
  <si>
    <t>Липа IgE, T27</t>
  </si>
  <si>
    <t>A09.05.118.153</t>
  </si>
  <si>
    <t>Индивидуальные аллергены деревьев IgE (ImmunoCAP)</t>
  </si>
  <si>
    <t>17.24.A31</t>
  </si>
  <si>
    <t>Лещина обыкновенная IgE (ImmunoCAP), t4</t>
  </si>
  <si>
    <t>A09.05.118.446</t>
  </si>
  <si>
    <t>17.24.A32</t>
  </si>
  <si>
    <t>Ольха серая IgE (ImmunoCAP), t2</t>
  </si>
  <si>
    <t>A09.05.118.445</t>
  </si>
  <si>
    <t>17.24.A33</t>
  </si>
  <si>
    <t>Береза бородавчатая IgE (ImmunoCAP), t3</t>
  </si>
  <si>
    <t>A09.05.118.444</t>
  </si>
  <si>
    <t>17.24.A34</t>
  </si>
  <si>
    <t>Ива белая IgE (ImmunoCAP), t12</t>
  </si>
  <si>
    <t>A09.05.118.447</t>
  </si>
  <si>
    <t>17.24.A35</t>
  </si>
  <si>
    <t>Липа IgE (ImmunoCAP), t208</t>
  </si>
  <si>
    <t>A09.05.118.448</t>
  </si>
  <si>
    <t>17.24.A36</t>
  </si>
  <si>
    <t>Тополь IgE (ImmunoCAP), t14</t>
  </si>
  <si>
    <t>A09.05.118.449</t>
  </si>
  <si>
    <t>Индивидуальные аллергены животных и птиц IgE</t>
  </si>
  <si>
    <t>17.2.A1</t>
  </si>
  <si>
    <t>Голубь (помет) IgE, E7</t>
  </si>
  <si>
    <t>A09.05.118.114</t>
  </si>
  <si>
    <t>17.2.A2</t>
  </si>
  <si>
    <t>Гусь (перо) IgE, E70</t>
  </si>
  <si>
    <t>A09.05.118.115</t>
  </si>
  <si>
    <t>17.2.A4</t>
  </si>
  <si>
    <t>Канарейка (перо) IgE, E201</t>
  </si>
  <si>
    <t>A09.05.118.113</t>
  </si>
  <si>
    <t>17.2.A5</t>
  </si>
  <si>
    <t>Коза (эпителий) IgE, E80</t>
  </si>
  <si>
    <t>A09.05.118.116</t>
  </si>
  <si>
    <t>17.2.A6</t>
  </si>
  <si>
    <t>Корова (перхоть) IgE, E4</t>
  </si>
  <si>
    <t>A09.05.118.117</t>
  </si>
  <si>
    <t>17.2.A7</t>
  </si>
  <si>
    <t>Кошка (эпителий) IgE, E1</t>
  </si>
  <si>
    <t>A09.05.118.118</t>
  </si>
  <si>
    <t>17.2.A8</t>
  </si>
  <si>
    <t>Кролик (эпителий) IgE, E82</t>
  </si>
  <si>
    <t>A09.05.118.119</t>
  </si>
  <si>
    <t>17.2.A9</t>
  </si>
  <si>
    <t>Крыса IgE, E87</t>
  </si>
  <si>
    <t>A09.05.118.120</t>
  </si>
  <si>
    <t>17.2.A10</t>
  </si>
  <si>
    <t>Крыса (моча) IgE, E74</t>
  </si>
  <si>
    <t>A09.05.118.121</t>
  </si>
  <si>
    <t>17.2.A12</t>
  </si>
  <si>
    <t>Крыса (эпителий) IgE, E73</t>
  </si>
  <si>
    <t>A09.05.118.122</t>
  </si>
  <si>
    <t>17.2.A13</t>
  </si>
  <si>
    <t>Курица (перо) IgE, E85</t>
  </si>
  <si>
    <t>A09.05.118.123</t>
  </si>
  <si>
    <t>17.2.A14</t>
  </si>
  <si>
    <t>Курица (протеины сыворотки) IgE, E219</t>
  </si>
  <si>
    <t>A09.05.118.124</t>
  </si>
  <si>
    <t>17.2.A15</t>
  </si>
  <si>
    <t>Лошадь (перхоть) IgE, E3</t>
  </si>
  <si>
    <t>A09.05.118.125</t>
  </si>
  <si>
    <t>17.2.A16</t>
  </si>
  <si>
    <t>Морская свинка (эпителий) IgE, E6</t>
  </si>
  <si>
    <t>A09.05.118.126</t>
  </si>
  <si>
    <t>17.2.A17</t>
  </si>
  <si>
    <t>Мышь IgE, E88</t>
  </si>
  <si>
    <t>A09.05.118.127</t>
  </si>
  <si>
    <t>17.2.A21</t>
  </si>
  <si>
    <t>Овца (эпителий) IgE, E81</t>
  </si>
  <si>
    <t>A09.05.118.128</t>
  </si>
  <si>
    <t>17.2.A22</t>
  </si>
  <si>
    <t>Попугай (перо) IgE, E91</t>
  </si>
  <si>
    <t>A09.05.118.129</t>
  </si>
  <si>
    <t>17.2.A23</t>
  </si>
  <si>
    <t>Попугай волнистый (перо) IgE, E78</t>
  </si>
  <si>
    <t>A09.05.118.130</t>
  </si>
  <si>
    <t>17.2.A24</t>
  </si>
  <si>
    <t>Свинья (эпителий) IgE, E83</t>
  </si>
  <si>
    <t>A09.05.118.131</t>
  </si>
  <si>
    <t>17.2.A25</t>
  </si>
  <si>
    <t>Собака (перхоть) IgE, E5</t>
  </si>
  <si>
    <t>A09.05.118.132</t>
  </si>
  <si>
    <t>17.2.A26</t>
  </si>
  <si>
    <t>Собака (эпителий) IgE, E2</t>
  </si>
  <si>
    <t>A09.05.118.133</t>
  </si>
  <si>
    <t>17.2.A27</t>
  </si>
  <si>
    <t>Утка (перо) IgE, E86</t>
  </si>
  <si>
    <t>A09.05.118.134</t>
  </si>
  <si>
    <t>17.2.A28</t>
  </si>
  <si>
    <t>Хомяк (эпителий) IgE, E84</t>
  </si>
  <si>
    <t>A09.05.118.135</t>
  </si>
  <si>
    <t>Индивидуальные аллергены животных и птиц IgE (ImmunoCAP)</t>
  </si>
  <si>
    <t>17.23.A1</t>
  </si>
  <si>
    <t>Кролик, эпителий IgE (ImmunoCAP), e82</t>
  </si>
  <si>
    <t>A09.05.118.430</t>
  </si>
  <si>
    <t>17.23.A2</t>
  </si>
  <si>
    <t>Лошадь, перхоть IgE (ImmunoCAP), e3</t>
  </si>
  <si>
    <t>A09.05.118.428</t>
  </si>
  <si>
    <t>17.23.A3</t>
  </si>
  <si>
    <t>Попугай, перья IgE (ImmunoCAP), e213</t>
  </si>
  <si>
    <t>A09.05.118.431</t>
  </si>
  <si>
    <t>17.23.A4</t>
  </si>
  <si>
    <t>Морская свинка, эпителий IgE (ImmunoCAP), e6</t>
  </si>
  <si>
    <t>A09.05.118.429</t>
  </si>
  <si>
    <t>17.23.A5</t>
  </si>
  <si>
    <t>Овца, эпителий IgE (ImmunoCAP), e81</t>
  </si>
  <si>
    <t>A09.05.118.441</t>
  </si>
  <si>
    <t>17.23.A6</t>
  </si>
  <si>
    <t>Хомяк, эпителий IgE (ImmunoCAP), e84</t>
  </si>
  <si>
    <t>A09.05.118.442</t>
  </si>
  <si>
    <t>17.23.A29</t>
  </si>
  <si>
    <t>Собака, перхоть IgE (ImmunoCAP), e5</t>
  </si>
  <si>
    <t>A09.05.118.427</t>
  </si>
  <si>
    <t>17.23.A30</t>
  </si>
  <si>
    <t>Кошка, перхоть IgE (ImmunoCAP), e1</t>
  </si>
  <si>
    <t>A09.05.118.426</t>
  </si>
  <si>
    <t>17.23.A31</t>
  </si>
  <si>
    <t>Курица, перья IgE (ImmunoCAP), e85</t>
  </si>
  <si>
    <t>A09.05.118.440</t>
  </si>
  <si>
    <t>Индивидуальные аллергены клещей IgE</t>
  </si>
  <si>
    <t>17.8.A1</t>
  </si>
  <si>
    <t>Клещ-дерматофаг мучной (D. farinae) IgE, D2</t>
  </si>
  <si>
    <t>A09.05.118.185</t>
  </si>
  <si>
    <t>17.8.A2</t>
  </si>
  <si>
    <t>Клещ-дерматофаг перинный (D.pteronyssinus) IgE, D1</t>
  </si>
  <si>
    <t>A09.05.118.186</t>
  </si>
  <si>
    <t>Индивидуальные аллергены лекарств и химических веществ IgE</t>
  </si>
  <si>
    <t>17.13.A1</t>
  </si>
  <si>
    <t>Пенициллин G IgE, С1</t>
  </si>
  <si>
    <t>A09.05.118.211</t>
  </si>
  <si>
    <t>17.13.A2</t>
  </si>
  <si>
    <t>Пенициллин V IgE, С2</t>
  </si>
  <si>
    <t>A09.05.118.212</t>
  </si>
  <si>
    <t>17.13.A3</t>
  </si>
  <si>
    <t>Ампициллин IgE, C203</t>
  </si>
  <si>
    <t>A09.05.118.209</t>
  </si>
  <si>
    <t>17.13.A4</t>
  </si>
  <si>
    <t>Амоксициллин IgE, C204</t>
  </si>
  <si>
    <t>A09.05.118.208</t>
  </si>
  <si>
    <t>17.13.A7</t>
  </si>
  <si>
    <t>Инсулин человеческий IgE, C73</t>
  </si>
  <si>
    <t>A09.05.118.207</t>
  </si>
  <si>
    <t>17.13.A8</t>
  </si>
  <si>
    <t>Азитромицин IgE, С194</t>
  </si>
  <si>
    <t>A09.05.118.470</t>
  </si>
  <si>
    <t>17.13.A9</t>
  </si>
  <si>
    <t>Доксициклин IgE, С62</t>
  </si>
  <si>
    <t>A09.05.118.210</t>
  </si>
  <si>
    <t>17.13.A10</t>
  </si>
  <si>
    <t>Нистатин IgE, C122</t>
  </si>
  <si>
    <t>A09.05.118.471</t>
  </si>
  <si>
    <t>17.13.A11</t>
  </si>
  <si>
    <t>Цефуроксим IgE, C308</t>
  </si>
  <si>
    <t>A09.05.118.214</t>
  </si>
  <si>
    <t>17.13.A12</t>
  </si>
  <si>
    <t>Ципрофлоксацин IgE, C108</t>
  </si>
  <si>
    <t>A09.05.118.215</t>
  </si>
  <si>
    <t>17.13.A13</t>
  </si>
  <si>
    <t>Формальдегид IgE, K80</t>
  </si>
  <si>
    <t>A09.05.118.213</t>
  </si>
  <si>
    <t>17.13.A14</t>
  </si>
  <si>
    <t>Парацетамол IgE, C85</t>
  </si>
  <si>
    <t>A09.05.118.216</t>
  </si>
  <si>
    <t>17.13.A15</t>
  </si>
  <si>
    <t>Анальгин IgE, C91</t>
  </si>
  <si>
    <t>A09.05.118.217</t>
  </si>
  <si>
    <t>17.13.A16</t>
  </si>
  <si>
    <t>Диклофенак IgE, C79</t>
  </si>
  <si>
    <t>A09.05.118.219</t>
  </si>
  <si>
    <t>17.13.A17</t>
  </si>
  <si>
    <t>Ибупрофен IgE, C78</t>
  </si>
  <si>
    <t>A09.05.118.218</t>
  </si>
  <si>
    <t>17.13.A18</t>
  </si>
  <si>
    <t>Кетопрофен IgE, C172</t>
  </si>
  <si>
    <t>A09.05.118.220</t>
  </si>
  <si>
    <t>17.13.A19</t>
  </si>
  <si>
    <t>Ацетилсалициловая кислота (аспирин) IgE, С51</t>
  </si>
  <si>
    <t>A09.05.118.221</t>
  </si>
  <si>
    <t>Индивидуальные аллергены насекомых и их ядов IgE</t>
  </si>
  <si>
    <t>17.12.A1</t>
  </si>
  <si>
    <t>Комар (сем. Culicidae) IgE, I71</t>
  </si>
  <si>
    <t>A09.05.118.197</t>
  </si>
  <si>
    <t>17.12.A2</t>
  </si>
  <si>
    <t>Моль (сем. Tineidae) IgE, I8</t>
  </si>
  <si>
    <t>A09.05.118.198</t>
  </si>
  <si>
    <t>17.12.A3</t>
  </si>
  <si>
    <t>Мошки красной личинка(Chironomus plumosus) IgE,I73</t>
  </si>
  <si>
    <t>A09.05.118.199</t>
  </si>
  <si>
    <t>17.12.A4</t>
  </si>
  <si>
    <t>Муравей рыжий (Solenopsis invicta) IgE, I70</t>
  </si>
  <si>
    <t>A09.05.118.200</t>
  </si>
  <si>
    <t>17.12.A5</t>
  </si>
  <si>
    <t>Слепень (сем. Tabanidae) IgE, I204</t>
  </si>
  <si>
    <t>A09.05.118.201</t>
  </si>
  <si>
    <t>17.12.A6</t>
  </si>
  <si>
    <t>Таракан рыжий (Blatella germanica) IgE, I6</t>
  </si>
  <si>
    <t>A09.05.118.202</t>
  </si>
  <si>
    <t>17.12.A7</t>
  </si>
  <si>
    <t>Шершень (оса пятнистая) (D. maculata) IgE, I2</t>
  </si>
  <si>
    <t>A09.05.118.203</t>
  </si>
  <si>
    <t>17.12.A10</t>
  </si>
  <si>
    <t>Яд осиный (род Vespula) IgE, I3</t>
  </si>
  <si>
    <t>A09.05.118.204</t>
  </si>
  <si>
    <t>17.12.A11</t>
  </si>
  <si>
    <t>Яд осиный (род Polistes) IgE, I4</t>
  </si>
  <si>
    <t>A09.05.118.205</t>
  </si>
  <si>
    <t>17.12.A12</t>
  </si>
  <si>
    <t>Яд пчелы (Apis mellifera) IgE, I1</t>
  </si>
  <si>
    <t>A09.05.118.206</t>
  </si>
  <si>
    <t>Индивидуальные аллергены насекомых и их ядов IgE (ImmunoCAP)</t>
  </si>
  <si>
    <t>17.28.A1</t>
  </si>
  <si>
    <t>Комар IgE (ImmunoCAP), i71</t>
  </si>
  <si>
    <t>A09.05.118.435</t>
  </si>
  <si>
    <t>17.28.A2</t>
  </si>
  <si>
    <t>Моль IgE (ImmunoCAP), i8</t>
  </si>
  <si>
    <t>A09.05.118.438</t>
  </si>
  <si>
    <t>17.28.A3</t>
  </si>
  <si>
    <t>Мотыль IgE (ImmunoCAP), i73</t>
  </si>
  <si>
    <t>A09.05.118.437</t>
  </si>
  <si>
    <t>17.28.A4</t>
  </si>
  <si>
    <t>Таракан рыжий (прусак) IgE (ImmunoCAP), i6</t>
  </si>
  <si>
    <t>A09.05.118.439</t>
  </si>
  <si>
    <t>17.28.A5</t>
  </si>
  <si>
    <t>Яд осы обыкновенной IgE (ImmunoCAP), i3</t>
  </si>
  <si>
    <t>A09.05.118.434</t>
  </si>
  <si>
    <t>17.28.A6</t>
  </si>
  <si>
    <t>Яд осы пятнистой IgE (ImmunoCAP), i2</t>
  </si>
  <si>
    <t>A09.05.118.433</t>
  </si>
  <si>
    <t>17.28.A7</t>
  </si>
  <si>
    <t>Яд пчелы медоносной IgE (ImmunoCAP), i1</t>
  </si>
  <si>
    <t>A09.05.118.432</t>
  </si>
  <si>
    <t>17.28.A8</t>
  </si>
  <si>
    <t>Яд шершня IgE (ImmunoCAP), i75</t>
  </si>
  <si>
    <t>A09.05.118.436</t>
  </si>
  <si>
    <t>17.28.A10</t>
  </si>
  <si>
    <t>Слепень IgE (ImmunoCAP), i204</t>
  </si>
  <si>
    <t>A09.05.118.443</t>
  </si>
  <si>
    <t>Индивидуальные аллергены пыли IgE</t>
  </si>
  <si>
    <t>17.7.A1</t>
  </si>
  <si>
    <t>Домашняя пыль тип (Greer) IgE, h1</t>
  </si>
  <si>
    <t>A09.05.118.182</t>
  </si>
  <si>
    <t>17.7.A6</t>
  </si>
  <si>
    <t>Пыль пшеничной муки IgE, K301</t>
  </si>
  <si>
    <t>A09.05.118.184</t>
  </si>
  <si>
    <t>17.7.A7</t>
  </si>
  <si>
    <t>Домашняя пыль (Holister) IgE, h2</t>
  </si>
  <si>
    <t>A09.05.118.183</t>
  </si>
  <si>
    <t>Индивидуальные аллергены пыли IgE (ImmunoCAP)</t>
  </si>
  <si>
    <t>17.26.A5</t>
  </si>
  <si>
    <t>Домашняя пыль (Greer) IgE (ImmunoCAP), h1</t>
  </si>
  <si>
    <t>A09.05.118.463</t>
  </si>
  <si>
    <t>17.26.A6</t>
  </si>
  <si>
    <t>Домашняя пыль (Holister) IgE (ImmunoCAP), h2</t>
  </si>
  <si>
    <t>A09.05.118.464</t>
  </si>
  <si>
    <t>17.70.A2</t>
  </si>
  <si>
    <t>Клещ домашней пыли D. pteronyssinus IgE (ImmunoCAP), d1</t>
  </si>
  <si>
    <t>A09.05.118.461</t>
  </si>
  <si>
    <t>17.70.A5</t>
  </si>
  <si>
    <t>Клещ домашней пыли D.farinae IgE (ImmunoCAP), d2</t>
  </si>
  <si>
    <t>A09.05.118.462</t>
  </si>
  <si>
    <t>Индивидуальные аллергены ткани IgE</t>
  </si>
  <si>
    <t>17.14.A1</t>
  </si>
  <si>
    <t>Хлопок IgE, O1</t>
  </si>
  <si>
    <t>A09.05.118.515</t>
  </si>
  <si>
    <t>17.14.A2</t>
  </si>
  <si>
    <t>Шерсть IgE, K20</t>
  </si>
  <si>
    <t>A09.05.118.516</t>
  </si>
  <si>
    <t>17.14.A3</t>
  </si>
  <si>
    <t>Шелк IgE, K74</t>
  </si>
  <si>
    <t>A09.05.118.517</t>
  </si>
  <si>
    <t>17.14.A4</t>
  </si>
  <si>
    <t>Латекс IgE, K82</t>
  </si>
  <si>
    <t>A09.05.118.514</t>
  </si>
  <si>
    <t>Индивидуальные аллергены токсинов IgE</t>
  </si>
  <si>
    <t>17.10.A1</t>
  </si>
  <si>
    <t>Энтеротоксин А (Staphylococcus aureus) IgE, O72</t>
  </si>
  <si>
    <t>A09.05.118.193</t>
  </si>
  <si>
    <t>17.10.A2</t>
  </si>
  <si>
    <t>Энтеротоксин B (Staphylococcus aureus) IgE, O73</t>
  </si>
  <si>
    <t>A09.05.118.194</t>
  </si>
  <si>
    <t>Индивидуальные аллергены токсинов IgE (ImmunoCAP)</t>
  </si>
  <si>
    <t>17.10.A3</t>
  </si>
  <si>
    <t>Стафилококковый энтеротоксин TSST IgE  (ImmunoCAP) m226</t>
  </si>
  <si>
    <t>A09.05.118.423</t>
  </si>
  <si>
    <t>17.71.A5</t>
  </si>
  <si>
    <t>Стафилококковый энтеротоксин B IgE (ImmunoCAP), m81</t>
  </si>
  <si>
    <t>A09.05.118.424</t>
  </si>
  <si>
    <t>17.71.A6</t>
  </si>
  <si>
    <t>Стафилококковый энтеротоксин А IgE (ImmunoCAP), m80</t>
  </si>
  <si>
    <t>A09.05.118.425</t>
  </si>
  <si>
    <t>Индивидуальные аллергены трав IgE</t>
  </si>
  <si>
    <t>17.4.A1</t>
  </si>
  <si>
    <t>Ежа сборная (Dactylis glomerata) IgE, G3</t>
  </si>
  <si>
    <t>A09.05.118.157</t>
  </si>
  <si>
    <t>17.4.A2</t>
  </si>
  <si>
    <t>Бухарник шерстистый (Holcus lanatus) IgE, G13</t>
  </si>
  <si>
    <t>A09.05.118.156</t>
  </si>
  <si>
    <t>17.4.A6</t>
  </si>
  <si>
    <t>Колосок душистый (Anthoxantum odoratum) IgE, G1</t>
  </si>
  <si>
    <t>A09.05.118.158</t>
  </si>
  <si>
    <t>17.4.A7</t>
  </si>
  <si>
    <t>Кострец безостый  (Bromus inermis)  IgE, G11</t>
  </si>
  <si>
    <t>A09.05.118.159</t>
  </si>
  <si>
    <t>17.4.A8</t>
  </si>
  <si>
    <t>Рыльца кукурузные (Zea mays) IgE, G202</t>
  </si>
  <si>
    <t>A09.05.118.178</t>
  </si>
  <si>
    <t>17.4.A9</t>
  </si>
  <si>
    <t>Лисохвост луговой (Alopecurus pratensis) IgE, G16</t>
  </si>
  <si>
    <t>A09.05.118.163</t>
  </si>
  <si>
    <t>17.4.A10</t>
  </si>
  <si>
    <t>Мятлик луговой (Poa pratensis) IgE, G8</t>
  </si>
  <si>
    <t>A09.05.118.165</t>
  </si>
  <si>
    <t>17.4.A11</t>
  </si>
  <si>
    <t>Овес культивированный (Avena sativa) IgE, G14</t>
  </si>
  <si>
    <t>A09.05.118.166</t>
  </si>
  <si>
    <t>17.4.A12</t>
  </si>
  <si>
    <t>Овсяница луговая (Festuca elatior) IgE, G4</t>
  </si>
  <si>
    <t>A09.05.118.167</t>
  </si>
  <si>
    <t>17.4.A13</t>
  </si>
  <si>
    <t>Полевица (Agrostis alba) IgE, G9</t>
  </si>
  <si>
    <t>A09.05.118.170</t>
  </si>
  <si>
    <t>17.4.A14</t>
  </si>
  <si>
    <t>Пшеница (Triticum sativum) IgE, G15</t>
  </si>
  <si>
    <t>A09.05.118.174</t>
  </si>
  <si>
    <t>17.4.A15</t>
  </si>
  <si>
    <t>Рожь культивированная (Secale cereale) IgE, G12</t>
  </si>
  <si>
    <t>A09.05.118.175</t>
  </si>
  <si>
    <t>17.4.A16</t>
  </si>
  <si>
    <t>Плевел многолетний (Lolium perenne) IgE, G5</t>
  </si>
  <si>
    <t>A09.05.118.176</t>
  </si>
  <si>
    <t>17.4.A18</t>
  </si>
  <si>
    <t>Тимофеевка (Phleum pratense) IgE, G6</t>
  </si>
  <si>
    <t>A09.05.118.179</t>
  </si>
  <si>
    <t>17.4.A20</t>
  </si>
  <si>
    <t>Подсолнечник IgE, W29</t>
  </si>
  <si>
    <t>A09.05.118.181</t>
  </si>
  <si>
    <t>17.4.A25</t>
  </si>
  <si>
    <t>Амброзия обыкновенная (Ambrosia elatior) IgE, W1</t>
  </si>
  <si>
    <t>A09.05.118.154</t>
  </si>
  <si>
    <t>17.4.A26</t>
  </si>
  <si>
    <t>Крапива двудомная (Urtica dioica) IgE, W20</t>
  </si>
  <si>
    <t>A09.05.118.160</t>
  </si>
  <si>
    <t>17.4.A27</t>
  </si>
  <si>
    <t>Амброзия, смесь (обыкновенная/высокая, голометельчатая, трехраздельная) IgE, W209</t>
  </si>
  <si>
    <t>A09.05.118.155</t>
  </si>
  <si>
    <t>17.4.A28</t>
  </si>
  <si>
    <t>Лебеда сереющая (Atriplex canescens) IgE, W75</t>
  </si>
  <si>
    <t>A09.05.118.161</t>
  </si>
  <si>
    <t>17.4.A29</t>
  </si>
  <si>
    <t>Марь белая (Chenopodium album) IgE, W10</t>
  </si>
  <si>
    <t>A09.05.118.164</t>
  </si>
  <si>
    <t>17.4.A30</t>
  </si>
  <si>
    <t>Фикус IgE, K81</t>
  </si>
  <si>
    <t>A09.05.118.180</t>
  </si>
  <si>
    <t>17.4.A31</t>
  </si>
  <si>
    <t>Одуванчик (Taraxacum officinale) IgE, W8</t>
  </si>
  <si>
    <t>A09.05.118.168</t>
  </si>
  <si>
    <t>17.4.A32</t>
  </si>
  <si>
    <t>Подорожник (Plantago lanceolata) IgE, W9</t>
  </si>
  <si>
    <t>A09.05.118.169</t>
  </si>
  <si>
    <t>17.4.A33</t>
  </si>
  <si>
    <t>Полынь горькая (Artemisia absinthum) IgE, W5</t>
  </si>
  <si>
    <t>A09.05.118.171</t>
  </si>
  <si>
    <t>17.4.A34</t>
  </si>
  <si>
    <t>Полынь обыкновенная (Artemisia vulgaris) IgE, W6</t>
  </si>
  <si>
    <t>A09.05.118.172</t>
  </si>
  <si>
    <t>17.4.A35</t>
  </si>
  <si>
    <t>Постенница лекарственная (P. officinalis) IgE, W19</t>
  </si>
  <si>
    <t>A09.05.118.173</t>
  </si>
  <si>
    <t>17.4.A36</t>
  </si>
  <si>
    <t>Ромашка (нивяник) (Ch. leucanthenum) IgE, W7</t>
  </si>
  <si>
    <t>A09.05.118.177</t>
  </si>
  <si>
    <t>17.4.A37</t>
  </si>
  <si>
    <t>Лебеда чечевицеобразная (A. lentiformis) IgE, W15</t>
  </si>
  <si>
    <t>A09.05.118.162</t>
  </si>
  <si>
    <t>Индивидуальные аллергены трав IgE (ImmunoCAP)</t>
  </si>
  <si>
    <t>17.25.A13</t>
  </si>
  <si>
    <t>Полынь IgE (ImmunoCAP), w6</t>
  </si>
  <si>
    <t>A09.05.118.454</t>
  </si>
  <si>
    <t>17.25.A14</t>
  </si>
  <si>
    <t>Амброзия высокая IgE (ImmunoCAP), w1</t>
  </si>
  <si>
    <t>A09.05.118.453</t>
  </si>
  <si>
    <t>17.25.A15</t>
  </si>
  <si>
    <t>Одуванчик IgE (ImmunoCAP), w8</t>
  </si>
  <si>
    <t>A09.05.118.455</t>
  </si>
  <si>
    <t>17.25.A16</t>
  </si>
  <si>
    <t>Ромашка IgE (ImmunoCAP), w206</t>
  </si>
  <si>
    <t>A09.05.118.456</t>
  </si>
  <si>
    <t>17.25.A20</t>
  </si>
  <si>
    <t>Ежа сборная IgE (ImmunoCAP), g3</t>
  </si>
  <si>
    <t>A09.05.118.450</t>
  </si>
  <si>
    <t>17.25.A21</t>
  </si>
  <si>
    <t>Мятлик луговой IgE (ImmunoCAP), g8</t>
  </si>
  <si>
    <t>A09.05.118.458</t>
  </si>
  <si>
    <t>17.25.A22</t>
  </si>
  <si>
    <t>Лисохвост луговой IgE (ImmunoCAP), g16</t>
  </si>
  <si>
    <t>A09.05.118.457</t>
  </si>
  <si>
    <t>17.25.A23</t>
  </si>
  <si>
    <t>Овсяница луговая IgE (ImmunoCAP), g4</t>
  </si>
  <si>
    <t>A09.05.118.451</t>
  </si>
  <si>
    <t>17.25.A24</t>
  </si>
  <si>
    <t>Тимофеевка луговая IgE (ImmunoCAP), g6</t>
  </si>
  <si>
    <t>A09.05.118.452</t>
  </si>
  <si>
    <t>17.25.A25</t>
  </si>
  <si>
    <t>Полынь горькая IgE (ImmunoCAP), w5</t>
  </si>
  <si>
    <t>A09.05.118.459</t>
  </si>
  <si>
    <t>17.25.A26</t>
  </si>
  <si>
    <t>Марь белая IgE (ImmunoCAP), w10</t>
  </si>
  <si>
    <t>A09.05.118.556</t>
  </si>
  <si>
    <t>17.67.A157</t>
  </si>
  <si>
    <t>Амброзия ложная (Franseria acanthicarpa) IgE (ImmunoCAP), w4</t>
  </si>
  <si>
    <t>A09.05.118.557</t>
  </si>
  <si>
    <t>17.67.A158</t>
  </si>
  <si>
    <t>Амброзия голометельчатая (Ambrosia psilostachya) IgE (ImmunoCAP), w2</t>
  </si>
  <si>
    <t>A09.05.118.558</t>
  </si>
  <si>
    <t>17.69.A1</t>
  </si>
  <si>
    <t>Подсолнечник IgE (ImmunoCAP), w204</t>
  </si>
  <si>
    <t>A09.05.118.460</t>
  </si>
  <si>
    <t>Индивидуальные лекарственные аллергены IgE (ImmunoCAP)</t>
  </si>
  <si>
    <t>17.74.A13</t>
  </si>
  <si>
    <t>Пенициллин G IgE (ImmunoCAP), с1</t>
  </si>
  <si>
    <t>A09.05.118.467</t>
  </si>
  <si>
    <t>17.74.A14</t>
  </si>
  <si>
    <t>Пенициллин V IgE (ImmunoCAP), c2</t>
  </si>
  <si>
    <t>A09.05.118.468</t>
  </si>
  <si>
    <t>17.74.A18</t>
  </si>
  <si>
    <t>Хлоргексидин IgE (ImmunoCAP), c8</t>
  </si>
  <si>
    <t>A09.05.118.469</t>
  </si>
  <si>
    <t>Индивидуальные пищевые аллергены IgE (ImmunoCAP): Бобовые</t>
  </si>
  <si>
    <t>17.62.A133</t>
  </si>
  <si>
    <t>Соя IgE (ImmunoCAP), f14</t>
  </si>
  <si>
    <t>A09.05.118.370</t>
  </si>
  <si>
    <t>17.62.A134</t>
  </si>
  <si>
    <t>Горох IgE (ImmunoCAP), f12</t>
  </si>
  <si>
    <t>A09.05.118.371</t>
  </si>
  <si>
    <t>17.62.A135</t>
  </si>
  <si>
    <t>Фасоль белая (Белые бобы) IgE (ImmunoCAP), f15</t>
  </si>
  <si>
    <t>A09.05.118.372</t>
  </si>
  <si>
    <t>Индивидуальные пищевые аллергены IgE (ImmunoCAP): Зерновые культуры</t>
  </si>
  <si>
    <t>17.69.A129</t>
  </si>
  <si>
    <t>Глютен (клейковина) IgE (ImmunoCAP), f79</t>
  </si>
  <si>
    <t>A09.05.118.422</t>
  </si>
  <si>
    <t>17.69.A135</t>
  </si>
  <si>
    <t>Пшеница, пшеничная мука IgE (ImmunoCAP), f4</t>
  </si>
  <si>
    <t>A09.05.118.415</t>
  </si>
  <si>
    <t>17.69.A138</t>
  </si>
  <si>
    <t>Гречиха, гречишная мука IgE (ImmunoCAP), f11</t>
  </si>
  <si>
    <t>A09.05.118.417</t>
  </si>
  <si>
    <t>17.69.A151</t>
  </si>
  <si>
    <t>Овес, овсяная мука IgE (ImmunoCAP), f7</t>
  </si>
  <si>
    <t>A09.05.118.416</t>
  </si>
  <si>
    <t>17.69.A152</t>
  </si>
  <si>
    <t>Рис, рисовая мука IgE (ImmunoCAP), f9</t>
  </si>
  <si>
    <t>A09.05.118.418</t>
  </si>
  <si>
    <t>17.69.A153</t>
  </si>
  <si>
    <t>Рожь, ржаная мука IgE (ImmunoCAP), f5</t>
  </si>
  <si>
    <t>A09.05.118.112</t>
  </si>
  <si>
    <t>17.69.A154</t>
  </si>
  <si>
    <t>Кукуруза, кукурузная мука IgE (ImmunoCAP), f8</t>
  </si>
  <si>
    <t>A09.05.118.419</t>
  </si>
  <si>
    <t>17.69.A155</t>
  </si>
  <si>
    <t>Просо посевное (пшено) IgE (ImmunoCAP), f55</t>
  </si>
  <si>
    <t>A09.05.118.421</t>
  </si>
  <si>
    <t>17.69.A156</t>
  </si>
  <si>
    <t>Ячмень, ячменная мука IgE (ImmunoCAP), f6</t>
  </si>
  <si>
    <t>A09.05.118.420</t>
  </si>
  <si>
    <t>Индивидуальные пищевые аллергены IgE (ImmunoCAP): Молоко и молочные продукты</t>
  </si>
  <si>
    <t>17.65.A130</t>
  </si>
  <si>
    <t>Козье молоко IgE (ImmunoCAP), f300</t>
  </si>
  <si>
    <t>A09.05.118.387</t>
  </si>
  <si>
    <t>17.65.A131</t>
  </si>
  <si>
    <t>Молоко IgE (ImmunoCAP), f2</t>
  </si>
  <si>
    <t>A09.05.118.386</t>
  </si>
  <si>
    <t>17.65.A149</t>
  </si>
  <si>
    <t>Молоко кипяченое IgE (ImmunoCAP), f231</t>
  </si>
  <si>
    <t>A09.05.118.390</t>
  </si>
  <si>
    <t>17.65.A150</t>
  </si>
  <si>
    <t>Сыр с плесенью IgE (ImmunoCAP), f82</t>
  </si>
  <si>
    <t>A09.05.118.388</t>
  </si>
  <si>
    <t>17.65.A151</t>
  </si>
  <si>
    <t>Сыр Чеддер IgE (ImmunoCAP), f81</t>
  </si>
  <si>
    <t>A09.05.118.389</t>
  </si>
  <si>
    <t>Индивидуальные пищевые аллергены IgE (ImmunoCAP): Мясо</t>
  </si>
  <si>
    <t>17.64.A137</t>
  </si>
  <si>
    <t>Говядина IgE (ImmunoCAP), f27</t>
  </si>
  <si>
    <t>A09.05.118.385</t>
  </si>
  <si>
    <t>17.64.A140</t>
  </si>
  <si>
    <t>Индейка, мясо IgE (ImmunoCAP), f284</t>
  </si>
  <si>
    <t>A09.05.118.384</t>
  </si>
  <si>
    <t>17.64.A145</t>
  </si>
  <si>
    <t>Курица, мясо IgE (ImmunoCAP), f83</t>
  </si>
  <si>
    <t>A09.05.118.383</t>
  </si>
  <si>
    <t>17.64.A154</t>
  </si>
  <si>
    <t>Свинина IgE (ImmunoCAP), f26</t>
  </si>
  <si>
    <t>A09.05.118.381</t>
  </si>
  <si>
    <t>17.64.A155</t>
  </si>
  <si>
    <t>Баранина IgE (ImmunoCAP), f88</t>
  </si>
  <si>
    <t>A09.05.118.380</t>
  </si>
  <si>
    <t>17.64.A156</t>
  </si>
  <si>
    <t>Мясо кролика IgE (ImmunoCAP), f213</t>
  </si>
  <si>
    <t>A09.05.118.382</t>
  </si>
  <si>
    <t>Индивидуальные пищевые аллергены IgE (ImmunoCAP): Овощи</t>
  </si>
  <si>
    <t>17.61.A142</t>
  </si>
  <si>
    <t>Картофель IgE (ImmunoCAP), f35</t>
  </si>
  <si>
    <t>A09.05.118.357</t>
  </si>
  <si>
    <t>17.61.A150</t>
  </si>
  <si>
    <t>Морковь IgE (ImmunoCAP), f31</t>
  </si>
  <si>
    <t>A09.05.118.356</t>
  </si>
  <si>
    <t>17.61.A155</t>
  </si>
  <si>
    <t>Томаты IgE (ImmunoCAP), f25</t>
  </si>
  <si>
    <t>A09.05.118.358</t>
  </si>
  <si>
    <t>17.61.A157</t>
  </si>
  <si>
    <t>Тыква IgE (ImmunoCAP), f225</t>
  </si>
  <si>
    <t>A09.05.118.361</t>
  </si>
  <si>
    <t>17.61.A159</t>
  </si>
  <si>
    <t>Цветная капуста IgE (ImmunoCAP), f291</t>
  </si>
  <si>
    <t>A09.05.118.369</t>
  </si>
  <si>
    <t>17.61.A160</t>
  </si>
  <si>
    <t>Баклажан IgE (ImmunoCAP), f262</t>
  </si>
  <si>
    <t>A09.05.118.359</t>
  </si>
  <si>
    <t>17.61.A161</t>
  </si>
  <si>
    <t>Брокколи IgE (ImmunoCAP), f260</t>
  </si>
  <si>
    <t>A09.05.118.364</t>
  </si>
  <si>
    <t>17.61.A162</t>
  </si>
  <si>
    <t>Капуста белокочанная IgE (ImmunoCAP), f216</t>
  </si>
  <si>
    <t>A09.05.118.365</t>
  </si>
  <si>
    <t>17.61.A163</t>
  </si>
  <si>
    <t>Лук IgE (ImmunoCAP), f48</t>
  </si>
  <si>
    <t>A09.05.118.366</t>
  </si>
  <si>
    <t>17.61.A164</t>
  </si>
  <si>
    <t>Огурец IgE (ImmunoCAP), f244</t>
  </si>
  <si>
    <t>A09.05.118.360</t>
  </si>
  <si>
    <t>17.61.A165</t>
  </si>
  <si>
    <t>Паприка, сладкий перец IgE (ImmunoCAP), f218</t>
  </si>
  <si>
    <t>A09.05.118.363</t>
  </si>
  <si>
    <t>17.61.A167</t>
  </si>
  <si>
    <t>Сахарная свекла IgE (ImmunoCAP), f227</t>
  </si>
  <si>
    <t>A09.05.118.362</t>
  </si>
  <si>
    <t>17.61.A168</t>
  </si>
  <si>
    <t>Сельдерей IgE (ImmunoCAP), f85</t>
  </si>
  <si>
    <t>A09.05.118.367</t>
  </si>
  <si>
    <t>17.61.A169</t>
  </si>
  <si>
    <t>Шпинат IgE (ImmunoCAP), f214</t>
  </si>
  <si>
    <t>A09.05.118.368</t>
  </si>
  <si>
    <t>Индивидуальные пищевые аллергены IgE (ImmunoCAP): Орехи</t>
  </si>
  <si>
    <t>17.63.A1</t>
  </si>
  <si>
    <t>Фисташка IgE (ImmunoCAP), f203</t>
  </si>
  <si>
    <t>A09.05.118.377</t>
  </si>
  <si>
    <t>17.63.A2</t>
  </si>
  <si>
    <t>Орех кешью IgE (ImmunoCAP), f202</t>
  </si>
  <si>
    <t>A09.05.118.378</t>
  </si>
  <si>
    <t>17.63.A128</t>
  </si>
  <si>
    <t>Арахис IgE (ImmunoCAP), f13</t>
  </si>
  <si>
    <t>A09.05.118.373</t>
  </si>
  <si>
    <t>17.63.A129</t>
  </si>
  <si>
    <t>Грецкий орех IgE (ImmunoCAP), f256</t>
  </si>
  <si>
    <t>A09.05.118.375</t>
  </si>
  <si>
    <t>17.63.A130</t>
  </si>
  <si>
    <t>Миндаль IgE (ImmunoCAP), f20</t>
  </si>
  <si>
    <t>A09.05.118.376</t>
  </si>
  <si>
    <t>17.63.A131</t>
  </si>
  <si>
    <t>Фундук IgE (ImmunoCAP), f17</t>
  </si>
  <si>
    <t>A09.05.118.374</t>
  </si>
  <si>
    <t>17.63.A132</t>
  </si>
  <si>
    <t>Кедровый орех IgE (ImmunoCAP), f253</t>
  </si>
  <si>
    <t>A09.05.118.379</t>
  </si>
  <si>
    <t>Индивидуальные пищевые аллергены IgE (ImmunoCAP): Приправы и другие продукты</t>
  </si>
  <si>
    <t>17.61.A166</t>
  </si>
  <si>
    <t>Петрушка IgE (ImmunoCAP), f86</t>
  </si>
  <si>
    <t>A09.05.118.401</t>
  </si>
  <si>
    <t>17.67.A1</t>
  </si>
  <si>
    <t>Семена подсолнечника IgE (ImmunoCAP), k84</t>
  </si>
  <si>
    <t>A09.05.118.411</t>
  </si>
  <si>
    <t>17.67.A139</t>
  </si>
  <si>
    <t>Дрожжи пекарские IgE (ImmunoCAP), f45</t>
  </si>
  <si>
    <t>A09.05.118.407</t>
  </si>
  <si>
    <t>17.67.A141</t>
  </si>
  <si>
    <t>Какао IgE (ImmunoCAP), f93</t>
  </si>
  <si>
    <t>A09.05.118.402</t>
  </si>
  <si>
    <t>17.67.A144</t>
  </si>
  <si>
    <t>Кофе, зерна IgE (ImmunoCAP), f221</t>
  </si>
  <si>
    <t>A09.05.118.403</t>
  </si>
  <si>
    <t>17.67.A149</t>
  </si>
  <si>
    <t>Ваниль IgE (ImmunoCAP), f234</t>
  </si>
  <si>
    <t>A09.05.118.405</t>
  </si>
  <si>
    <t>17.67.A150</t>
  </si>
  <si>
    <t>Грибы (шампиньоны) IgE (ImmunoCAP), f212</t>
  </si>
  <si>
    <t>A09.05.118.400</t>
  </si>
  <si>
    <t>17.67.A151</t>
  </si>
  <si>
    <t>Кунжут IgE (ImmunoCAP), f10</t>
  </si>
  <si>
    <t>A09.05.118.409</t>
  </si>
  <si>
    <t>17.67.A152</t>
  </si>
  <si>
    <t>Семена мака IgE (ImmunoCAP), f224</t>
  </si>
  <si>
    <t>A09.05.118.406</t>
  </si>
  <si>
    <t>17.67.A153</t>
  </si>
  <si>
    <t>Чай IgE (ImmunoCAP), f222</t>
  </si>
  <si>
    <t>A09.05.118.404</t>
  </si>
  <si>
    <t>17.67.A154</t>
  </si>
  <si>
    <t>Чеснок IgE (ImmunoCAP), f47</t>
  </si>
  <si>
    <t>A09.05.118.410</t>
  </si>
  <si>
    <t>17.67.A155</t>
  </si>
  <si>
    <t>Желатин коровий (пищевая добавка Е441) IgE (ImmunoCAP), c74</t>
  </si>
  <si>
    <t>A09.05.118.408</t>
  </si>
  <si>
    <t>17.67.A156</t>
  </si>
  <si>
    <t>Укроп IgE (ImmunoCAP), f277</t>
  </si>
  <si>
    <t>A09.05.118.554</t>
  </si>
  <si>
    <t>Индивидуальные пищевые аллергены IgE (ImmunoCAP): Рыба и морепродукты</t>
  </si>
  <si>
    <t>17.66.A1</t>
  </si>
  <si>
    <t>Креветка IgE (ImmunoCAP), f24</t>
  </si>
  <si>
    <t>A09.05.118.395</t>
  </si>
  <si>
    <t>17.66.A147</t>
  </si>
  <si>
    <t>Лосось IgE (ImmunoCAP), f41</t>
  </si>
  <si>
    <t>A09.05.118.393</t>
  </si>
  <si>
    <t>17.66.A156</t>
  </si>
  <si>
    <t>Треска IgE (ImmunoCAP), f3</t>
  </si>
  <si>
    <t>A09.05.118.391</t>
  </si>
  <si>
    <t>17.66.A158</t>
  </si>
  <si>
    <t>Форель IgE (ImmunoCAP), f204</t>
  </si>
  <si>
    <t>A09.05.118.398</t>
  </si>
  <si>
    <t>17.66.A159</t>
  </si>
  <si>
    <t>Кальмар IgE (ImmunoCAP), f258</t>
  </si>
  <si>
    <t>A09.05.118.396</t>
  </si>
  <si>
    <t>17.66.A160</t>
  </si>
  <si>
    <t>Краб IgE (ImmunoCAP), f23</t>
  </si>
  <si>
    <t>A09.05.118.394</t>
  </si>
  <si>
    <t>17.66.A161</t>
  </si>
  <si>
    <t>Синяя мидия IgE (ImmunoCAP), f37</t>
  </si>
  <si>
    <t>A09.05.118.397</t>
  </si>
  <si>
    <t>17.66.A162</t>
  </si>
  <si>
    <t>Тунец IgE (ImmunoCAP), f40</t>
  </si>
  <si>
    <t>A09.05.118.392</t>
  </si>
  <si>
    <t>17.66.A164</t>
  </si>
  <si>
    <t>Моллюск IgE (ImmunoCAP), f207</t>
  </si>
  <si>
    <t>A09.05.118.399</t>
  </si>
  <si>
    <t>Индивидуальные пищевые аллергены IgE (ImmunoCAP): Фрукты и ягоды</t>
  </si>
  <si>
    <t>17.60.A136</t>
  </si>
  <si>
    <t>Апельсин IgE (ImmunoCAP), f33</t>
  </si>
  <si>
    <t>A09.05.118.336</t>
  </si>
  <si>
    <t>17.60.A143</t>
  </si>
  <si>
    <t>Клубника IgE (ImmunoCAP), f44</t>
  </si>
  <si>
    <t>A09.05.118.350</t>
  </si>
  <si>
    <t>17.60.A146</t>
  </si>
  <si>
    <t>Лимон IgE (ImmunoCAP), f208</t>
  </si>
  <si>
    <t>A09.05.118.338</t>
  </si>
  <si>
    <t>17.60.A160</t>
  </si>
  <si>
    <t>Яблоко IgE (ImmunoCAP), f49</t>
  </si>
  <si>
    <t>A09.05.118.339</t>
  </si>
  <si>
    <t>17.60.A161</t>
  </si>
  <si>
    <t>Абрикос IgE (ImmunoCAP), f237</t>
  </si>
  <si>
    <t>A09.05.118.343</t>
  </si>
  <si>
    <t>17.60.A162</t>
  </si>
  <si>
    <t>Авокадо IgE (ImmunoCAP), f96</t>
  </si>
  <si>
    <t>A09.05.118.347</t>
  </si>
  <si>
    <t>17.60.A163</t>
  </si>
  <si>
    <t>Ананас IgE (ImmunoCAP), f210</t>
  </si>
  <si>
    <t>A09.05.118.346</t>
  </si>
  <si>
    <t>17.60.A164</t>
  </si>
  <si>
    <t>Арбуз IgE (ImmunoCAP), f329</t>
  </si>
  <si>
    <t>A09.05.118.349</t>
  </si>
  <si>
    <t>17.60.A165</t>
  </si>
  <si>
    <t>Банан IgE (ImmunoCAP), f92</t>
  </si>
  <si>
    <t>A09.05.118.342</t>
  </si>
  <si>
    <t>17.60.A166</t>
  </si>
  <si>
    <t>Виноград IgE (ImmunoCAP), f259</t>
  </si>
  <si>
    <t>A09.05.118.344</t>
  </si>
  <si>
    <t>17.60.A167</t>
  </si>
  <si>
    <t>Вишня IgE (ImmunoCAP), f242</t>
  </si>
  <si>
    <t>A09.05.118.351</t>
  </si>
  <si>
    <t>17.60.A168</t>
  </si>
  <si>
    <t>Грейпфрут IgE (ImmunoCAP), f209</t>
  </si>
  <si>
    <t>A09.05.118.354</t>
  </si>
  <si>
    <t>17.60.A169</t>
  </si>
  <si>
    <t>Груша IgE (ImmunoCAP), f94</t>
  </si>
  <si>
    <t>A09.05.118.340</t>
  </si>
  <si>
    <t>17.60.A170</t>
  </si>
  <si>
    <t>Дыня IgE (ImmunoCAP), f87</t>
  </si>
  <si>
    <t>A09.05.118.348</t>
  </si>
  <si>
    <t>17.60.A172</t>
  </si>
  <si>
    <t>Киви IgE (ImmunoCAP), f84</t>
  </si>
  <si>
    <t>A09.05.118.345</t>
  </si>
  <si>
    <t>17.60.A173</t>
  </si>
  <si>
    <t>Малина IgE (ImmunoCAP), f343</t>
  </si>
  <si>
    <t>A09.05.118.353</t>
  </si>
  <si>
    <t>17.60.A174</t>
  </si>
  <si>
    <t>Манго IgE (ImmunoCAP), f91</t>
  </si>
  <si>
    <t>A09.05.118.355</t>
  </si>
  <si>
    <t>17.60.A175</t>
  </si>
  <si>
    <t>Мандарин IgE (ImmunoCAP), f302</t>
  </si>
  <si>
    <t>A09.05.118.337</t>
  </si>
  <si>
    <t>17.60.A176</t>
  </si>
  <si>
    <t>Персик IgE (ImmunoCAP), f95</t>
  </si>
  <si>
    <t>A09.05.118.341</t>
  </si>
  <si>
    <t>17.60.A177</t>
  </si>
  <si>
    <t>Смородина красная IgE (ImmunoCAP), f322</t>
  </si>
  <si>
    <t>A09.05.118.352</t>
  </si>
  <si>
    <t>Индивидуальные пищевые аллергены IgE (ImmunoCAP): Яйцо и компоненты яйца</t>
  </si>
  <si>
    <t>17.68.A134</t>
  </si>
  <si>
    <t>Яичный белок IgE (ImmunoCAP), f1</t>
  </si>
  <si>
    <t>A09.05.118.412</t>
  </si>
  <si>
    <t>17.68.A161</t>
  </si>
  <si>
    <t>Яичный желток IgE (ImmunoCAP), f75</t>
  </si>
  <si>
    <t>A09.05.118.413</t>
  </si>
  <si>
    <t>17.68.A162</t>
  </si>
  <si>
    <t>Яйцо IgE (ImmunoCAP), f245</t>
  </si>
  <si>
    <t>A09.05.118.414</t>
  </si>
  <si>
    <t>Индивидуальные пищевые аллергены IgE: Бобовые</t>
  </si>
  <si>
    <t>17.42.A44</t>
  </si>
  <si>
    <t>Чечевица IgE, F235</t>
  </si>
  <si>
    <t>A09.05.118.047</t>
  </si>
  <si>
    <t>17.42.A46</t>
  </si>
  <si>
    <t>Бобы соевые IgE, F14</t>
  </si>
  <si>
    <t>A09.05.118.041</t>
  </si>
  <si>
    <t>17.42.A47</t>
  </si>
  <si>
    <t>Горошек зеленый IgE, F12</t>
  </si>
  <si>
    <t>A09.05.118.042</t>
  </si>
  <si>
    <t>17.42.A48</t>
  </si>
  <si>
    <t>Нут (турецкий горох) IgE, F309</t>
  </si>
  <si>
    <t>A09.05.118.043</t>
  </si>
  <si>
    <t>17.42.A49</t>
  </si>
  <si>
    <t>Фасоль белая IgE, F15</t>
  </si>
  <si>
    <t>A09.05.118.044</t>
  </si>
  <si>
    <t>17.42.A50</t>
  </si>
  <si>
    <t>Фасоль зеленая IgE, F315</t>
  </si>
  <si>
    <t>A09.05.118.045</t>
  </si>
  <si>
    <t>17.42.A51</t>
  </si>
  <si>
    <t>Фасоль красная IgE, F287</t>
  </si>
  <si>
    <t>A09.05.118.046</t>
  </si>
  <si>
    <t>Индивидуальные пищевые аллергены IgE: Зерновые культуры</t>
  </si>
  <si>
    <t>17.49.A35</t>
  </si>
  <si>
    <t>Клейковина (глютен) IgE, F79</t>
  </si>
  <si>
    <t>A09.05.118.103</t>
  </si>
  <si>
    <t>17.49.A36</t>
  </si>
  <si>
    <t>Мука гречневая IgE, F11</t>
  </si>
  <si>
    <t>A09.05.118.104</t>
  </si>
  <si>
    <t>17.49.A37</t>
  </si>
  <si>
    <t>Мука кукурузная IgE, F8</t>
  </si>
  <si>
    <t>A09.05.118.105</t>
  </si>
  <si>
    <t>17.49.A38</t>
  </si>
  <si>
    <t>Мука овсяная IgE, F7</t>
  </si>
  <si>
    <t>A09.05.118.106</t>
  </si>
  <si>
    <t>17.49.A39</t>
  </si>
  <si>
    <t>Мука пшеничная IgE, F4</t>
  </si>
  <si>
    <t>A09.05.118.107</t>
  </si>
  <si>
    <t>17.49.A40</t>
  </si>
  <si>
    <t>Мука ржаная IgE, F5</t>
  </si>
  <si>
    <t>A09.05.118.108</t>
  </si>
  <si>
    <t>17.49.A41</t>
  </si>
  <si>
    <t>Мука ячменная IgE, F6</t>
  </si>
  <si>
    <t>A09.05.118.109</t>
  </si>
  <si>
    <t>17.49.A42</t>
  </si>
  <si>
    <t>Просо IgE, F55</t>
  </si>
  <si>
    <t>A09.05.118.110</t>
  </si>
  <si>
    <t>17.49.A43</t>
  </si>
  <si>
    <t>Рис IgE, F9</t>
  </si>
  <si>
    <t>A09.05.118.111</t>
  </si>
  <si>
    <t>Индивидуальные пищевые аллергены IgE: Молоко и молочные продукты</t>
  </si>
  <si>
    <t>17.45.A6</t>
  </si>
  <si>
    <t>Молоко коровье IgE, F2</t>
  </si>
  <si>
    <t>A09.05.118.063</t>
  </si>
  <si>
    <t>17.45.A7</t>
  </si>
  <si>
    <t>Молоко кипяченое IgE, F231</t>
  </si>
  <si>
    <t>A09.05.118.062</t>
  </si>
  <si>
    <t>17.45.A8</t>
  </si>
  <si>
    <t>Сыворотка молочная IgE, F236</t>
  </si>
  <si>
    <t>A09.05.118.065</t>
  </si>
  <si>
    <t>17.45.A9</t>
  </si>
  <si>
    <t>Альфа-лактоальбумин IgE, F76</t>
  </si>
  <si>
    <t>A09.05.118.059</t>
  </si>
  <si>
    <t>17.45.A10</t>
  </si>
  <si>
    <t>Бета-лактоглобулин IgE, F77</t>
  </si>
  <si>
    <t>A09.05.118.060</t>
  </si>
  <si>
    <t>17.45.A11</t>
  </si>
  <si>
    <t>Казеин IgE, F78</t>
  </si>
  <si>
    <t>A09.05.118.061</t>
  </si>
  <si>
    <t>17.45.A12</t>
  </si>
  <si>
    <t>Сыр типа "Чеддер" IgE, F81</t>
  </si>
  <si>
    <t>A09.05.118.067</t>
  </si>
  <si>
    <t>17.45.A13</t>
  </si>
  <si>
    <t>Сыр типа "Моулд" IgE, F82</t>
  </si>
  <si>
    <t>A09.05.118.066</t>
  </si>
  <si>
    <t>17.45.A14</t>
  </si>
  <si>
    <t>Козье молоко IgE, F219</t>
  </si>
  <si>
    <t>A09.05.118.064</t>
  </si>
  <si>
    <t>Индивидуальные пищевые аллергены IgE: Мясо</t>
  </si>
  <si>
    <t>17.44.A29</t>
  </si>
  <si>
    <t>Свинина IgE, F26</t>
  </si>
  <si>
    <t>A09.05.118.058</t>
  </si>
  <si>
    <t>17.44.A30</t>
  </si>
  <si>
    <t>Говядина IgE, F27</t>
  </si>
  <si>
    <t>A09.05.118.055</t>
  </si>
  <si>
    <t>17.44.A31</t>
  </si>
  <si>
    <t>Баранина IgE, F88</t>
  </si>
  <si>
    <t>A09.05.118.054</t>
  </si>
  <si>
    <t>17.44.A32</t>
  </si>
  <si>
    <t>Индейка IgE, F284</t>
  </si>
  <si>
    <t>A09.05.118.056</t>
  </si>
  <si>
    <t>17.44.A33</t>
  </si>
  <si>
    <t>Куриное мясо IgE, F83</t>
  </si>
  <si>
    <t>A09.05.118.057</t>
  </si>
  <si>
    <t>Индивидуальные пищевые аллергены IgE: Овощи</t>
  </si>
  <si>
    <t>17.41.A68</t>
  </si>
  <si>
    <t>Баклажан IgE, F262</t>
  </si>
  <si>
    <t>A09.05.118.024</t>
  </si>
  <si>
    <t>17.41.A69</t>
  </si>
  <si>
    <t>Капуста брокколи IgE, F260</t>
  </si>
  <si>
    <t>A09.05.118.025</t>
  </si>
  <si>
    <t>17.41.A70</t>
  </si>
  <si>
    <t>Капуста брюссельская IgE, F217</t>
  </si>
  <si>
    <t>A09.05.118.026</t>
  </si>
  <si>
    <t>17.41.A71</t>
  </si>
  <si>
    <t>Капуста кочанная IgE, F216</t>
  </si>
  <si>
    <t>A09.05.118.027</t>
  </si>
  <si>
    <t>17.41.A72</t>
  </si>
  <si>
    <t>Капуста цветная IgE, F291</t>
  </si>
  <si>
    <t>A09.05.118.028</t>
  </si>
  <si>
    <t>17.41.A73</t>
  </si>
  <si>
    <t>Картофель IgE, F35</t>
  </si>
  <si>
    <t>A09.05.118.029</t>
  </si>
  <si>
    <t>17.41.A74</t>
  </si>
  <si>
    <t>Морковь IgE, F31</t>
  </si>
  <si>
    <t>A09.05.118.031</t>
  </si>
  <si>
    <t>17.41.A75</t>
  </si>
  <si>
    <t>Тыква IgE, F225</t>
  </si>
  <si>
    <t>A09.05.118.039</t>
  </si>
  <si>
    <t>17.41.A76</t>
  </si>
  <si>
    <t>Томат IgE, F25</t>
  </si>
  <si>
    <t>A09.05.118.038</t>
  </si>
  <si>
    <t>17.41.A77</t>
  </si>
  <si>
    <t>Огурец IgE, F244</t>
  </si>
  <si>
    <t>A09.05.118.032</t>
  </si>
  <si>
    <t>17.41.A78</t>
  </si>
  <si>
    <t>Спаржа IgE, F261</t>
  </si>
  <si>
    <t>A09.05.118.037</t>
  </si>
  <si>
    <t>17.41.A79</t>
  </si>
  <si>
    <t>Петрушка IgE, F86</t>
  </si>
  <si>
    <t>A09.05.118.035</t>
  </si>
  <si>
    <t>17.41.A81</t>
  </si>
  <si>
    <t>Сельдерей IgE, F85</t>
  </si>
  <si>
    <t>A09.05.118.036</t>
  </si>
  <si>
    <t>17.41.A82</t>
  </si>
  <si>
    <t>Шпинат IgE, F214</t>
  </si>
  <si>
    <t>A09.05.118.040</t>
  </si>
  <si>
    <t>17.41.A84</t>
  </si>
  <si>
    <t>Лук IgE, F48</t>
  </si>
  <si>
    <t>A09.05.118.030</t>
  </si>
  <si>
    <t>17.41.A95</t>
  </si>
  <si>
    <t>Перец красный (паприка) IgE, F218</t>
  </si>
  <si>
    <t>A09.05.118.034</t>
  </si>
  <si>
    <t>17.41.A96</t>
  </si>
  <si>
    <t>Перец зеленый IgE, F263</t>
  </si>
  <si>
    <t>A09.05.118.033</t>
  </si>
  <si>
    <t>Индивидуальные пищевые аллергены IgE: Орехи</t>
  </si>
  <si>
    <t>17.43.A56</t>
  </si>
  <si>
    <t>Арахис IgE, F13</t>
  </si>
  <si>
    <t>A09.05.118.048</t>
  </si>
  <si>
    <t>17.43.A58</t>
  </si>
  <si>
    <t>Грецкий орех IgE, F256</t>
  </si>
  <si>
    <t>A09.05.118.049</t>
  </si>
  <si>
    <t>17.43.A59</t>
  </si>
  <si>
    <t>Миндаль IgE, F20</t>
  </si>
  <si>
    <t>A09.05.118.051</t>
  </si>
  <si>
    <t>17.43.A60</t>
  </si>
  <si>
    <t>Кешью IgE, F202</t>
  </si>
  <si>
    <t>A09.05.118.050</t>
  </si>
  <si>
    <t>17.43.A62</t>
  </si>
  <si>
    <t>Фисташки IgE, F203</t>
  </si>
  <si>
    <t>A09.05.118.052</t>
  </si>
  <si>
    <t>17.43.A63</t>
  </si>
  <si>
    <t>Фундук IgE, F17</t>
  </si>
  <si>
    <t>A09.05.118.053</t>
  </si>
  <si>
    <t>Индивидуальные пищевые аллергены IgE: Приправы и другие продукты</t>
  </si>
  <si>
    <t>17.47.A34</t>
  </si>
  <si>
    <t>Грибы (шампиньоны) IgE, F212</t>
  </si>
  <si>
    <t>A09.05.118.083</t>
  </si>
  <si>
    <t>17.47.A45</t>
  </si>
  <si>
    <t>Кунжут IgE, F10</t>
  </si>
  <si>
    <t>A09.05.118.090</t>
  </si>
  <si>
    <t>17.47.A53</t>
  </si>
  <si>
    <t>Кофе IgE, F221</t>
  </si>
  <si>
    <t>A09.05.118.089</t>
  </si>
  <si>
    <t>17.47.A54</t>
  </si>
  <si>
    <t>Какао IgE, F93</t>
  </si>
  <si>
    <t>A09.05.118.087</t>
  </si>
  <si>
    <t>17.47.A55</t>
  </si>
  <si>
    <t>Шоколад IgE, F105</t>
  </si>
  <si>
    <t>A09.05.118.096</t>
  </si>
  <si>
    <t>17.47.A64</t>
  </si>
  <si>
    <t>Дрожжи пекарские IgE, F45</t>
  </si>
  <si>
    <t>A09.05.118.084</t>
  </si>
  <si>
    <t>17.47.A65</t>
  </si>
  <si>
    <t>Дрожжи пивные IgE, F403</t>
  </si>
  <si>
    <t>A09.05.118.085</t>
  </si>
  <si>
    <t>17.47.A66</t>
  </si>
  <si>
    <t>Солод IgE, F90</t>
  </si>
  <si>
    <t>A09.05.118.095</t>
  </si>
  <si>
    <t>17.47.A83</t>
  </si>
  <si>
    <t>Чеснок IgE, F47</t>
  </si>
  <si>
    <t>A09.05.118.097</t>
  </si>
  <si>
    <t>17.47.A86</t>
  </si>
  <si>
    <t>Ваниль IgE, F234</t>
  </si>
  <si>
    <t>A09.05.118.081</t>
  </si>
  <si>
    <t>17.47.A87</t>
  </si>
  <si>
    <t>Горчица IgE, F89</t>
  </si>
  <si>
    <t>A09.05.118.082</t>
  </si>
  <si>
    <t>17.47.A89</t>
  </si>
  <si>
    <t>Имбирь IgE, F270</t>
  </si>
  <si>
    <t>A09.05.118.086</t>
  </si>
  <si>
    <t>17.47.A90</t>
  </si>
  <si>
    <t>Карри (приправа) IgE, F281</t>
  </si>
  <si>
    <t>A09.05.118.088</t>
  </si>
  <si>
    <t>17.47.A91</t>
  </si>
  <si>
    <t>Лавровый лист IgE, F278</t>
  </si>
  <si>
    <t>A09.05.118.091</t>
  </si>
  <si>
    <t>17.47.A94</t>
  </si>
  <si>
    <t>Мята IgE, F405</t>
  </si>
  <si>
    <t>A09.05.118.093</t>
  </si>
  <si>
    <t>17.47.A97</t>
  </si>
  <si>
    <t>Перец черный IgE, F280</t>
  </si>
  <si>
    <t>A09.05.118.094</t>
  </si>
  <si>
    <t>17.47.A127</t>
  </si>
  <si>
    <t>Масло подсолнечное IgE, K84</t>
  </si>
  <si>
    <t>A09.05.118.092</t>
  </si>
  <si>
    <t>Индивидуальные пищевые аллергены IgE: Рыба и морепродукты</t>
  </si>
  <si>
    <t>17.46.A14</t>
  </si>
  <si>
    <t>Камбала IgE, F254</t>
  </si>
  <si>
    <t>A09.05.118.069</t>
  </si>
  <si>
    <t>17.46.A15</t>
  </si>
  <si>
    <t>Лосось IgE, F41</t>
  </si>
  <si>
    <t>A09.05.118.073</t>
  </si>
  <si>
    <t>17.46.A16</t>
  </si>
  <si>
    <t>Сардина IgE, F61</t>
  </si>
  <si>
    <t>A09.05.118.075</t>
  </si>
  <si>
    <t>17.46.A17</t>
  </si>
  <si>
    <t>Скумбрия IgE, F50</t>
  </si>
  <si>
    <t>A09.05.118.076</t>
  </si>
  <si>
    <t>17.46.A18</t>
  </si>
  <si>
    <t>Треска IgE, F3</t>
  </si>
  <si>
    <t>A09.05.118.077</t>
  </si>
  <si>
    <t>17.46.A19</t>
  </si>
  <si>
    <t>Тунец IgE, F40</t>
  </si>
  <si>
    <t>A09.05.118.078</t>
  </si>
  <si>
    <t>17.46.A20</t>
  </si>
  <si>
    <t>Форель IgE, F204</t>
  </si>
  <si>
    <t>A09.05.118.080</t>
  </si>
  <si>
    <t>17.46.A21</t>
  </si>
  <si>
    <t>Краб IgE, F23</t>
  </si>
  <si>
    <t>A09.05.118.070</t>
  </si>
  <si>
    <t>17.46.A22</t>
  </si>
  <si>
    <t>Креветки IgE, F24</t>
  </si>
  <si>
    <t>A09.05.118.071</t>
  </si>
  <si>
    <t>17.46.A23</t>
  </si>
  <si>
    <t>Лобстер (омар) IgE, F80</t>
  </si>
  <si>
    <t>A09.05.118.072</t>
  </si>
  <si>
    <t>17.46.A24</t>
  </si>
  <si>
    <t>Мидия IgE, F37</t>
  </si>
  <si>
    <t>A09.05.118.074</t>
  </si>
  <si>
    <t>17.46.A25</t>
  </si>
  <si>
    <t>Гребешок IgE, F338</t>
  </si>
  <si>
    <t>A09.05.118.068</t>
  </si>
  <si>
    <t>17.46.A27</t>
  </si>
  <si>
    <t>Устрицы IgE, F290</t>
  </si>
  <si>
    <t>A09.05.118.079</t>
  </si>
  <si>
    <t>Индивидуальные пищевые аллергены IgE: Фрукты и ягоды</t>
  </si>
  <si>
    <t>17.40.A102</t>
  </si>
  <si>
    <t>Абрикос IgE, F237</t>
  </si>
  <si>
    <t>A09.05.118.001</t>
  </si>
  <si>
    <t>17.40.A103</t>
  </si>
  <si>
    <t>Авокадо IgE, F96</t>
  </si>
  <si>
    <t>A09.05.118.002</t>
  </si>
  <si>
    <t>17.40.A104</t>
  </si>
  <si>
    <t>Ананас IgE, F210</t>
  </si>
  <si>
    <t>A09.05.118.003</t>
  </si>
  <si>
    <t>17.40.A105</t>
  </si>
  <si>
    <t>Апельсин IgE, F33</t>
  </si>
  <si>
    <t>A09.05.118.004</t>
  </si>
  <si>
    <t>17.40.A106</t>
  </si>
  <si>
    <t>Банан IgE, F92</t>
  </si>
  <si>
    <t>A09.05.118.005</t>
  </si>
  <si>
    <t>17.40.A107</t>
  </si>
  <si>
    <t>Виноград IgE, F259</t>
  </si>
  <si>
    <t>A09.05.118.006</t>
  </si>
  <si>
    <t>17.40.A108</t>
  </si>
  <si>
    <t>Вишня IgE, F242</t>
  </si>
  <si>
    <t>A09.05.118.007</t>
  </si>
  <si>
    <t>17.40.A109</t>
  </si>
  <si>
    <t>Грейпфрут IgE, F209</t>
  </si>
  <si>
    <t>A09.05.118.008</t>
  </si>
  <si>
    <t>17.40.A110</t>
  </si>
  <si>
    <t>Груша IgE, F94</t>
  </si>
  <si>
    <t>A09.05.118.009</t>
  </si>
  <si>
    <t>17.40.A111</t>
  </si>
  <si>
    <t>Дыня IgE, F87</t>
  </si>
  <si>
    <t>A09.05.118.010</t>
  </si>
  <si>
    <t>17.40.A112</t>
  </si>
  <si>
    <t>Инжир IgE, F402</t>
  </si>
  <si>
    <t>A09.05.118.011</t>
  </si>
  <si>
    <t>17.40.A113</t>
  </si>
  <si>
    <t>Киви IgE, F84</t>
  </si>
  <si>
    <t>A09.05.118.012</t>
  </si>
  <si>
    <t>17.40.A114</t>
  </si>
  <si>
    <t>Клубника IgE, F44</t>
  </si>
  <si>
    <t>A09.05.118.013</t>
  </si>
  <si>
    <t>17.40.A115</t>
  </si>
  <si>
    <t>Кокос IgE, F36</t>
  </si>
  <si>
    <t>A09.05.118.014</t>
  </si>
  <si>
    <t>17.40.A116</t>
  </si>
  <si>
    <t>Лимон IgE, F208</t>
  </si>
  <si>
    <t>A09.05.118.015</t>
  </si>
  <si>
    <t>17.40.A118</t>
  </si>
  <si>
    <t>Манго IgE, F91</t>
  </si>
  <si>
    <t>A09.05.118.016</t>
  </si>
  <si>
    <t>17.40.A121</t>
  </si>
  <si>
    <t>Персик IgE, F95</t>
  </si>
  <si>
    <t>A09.05.118.017</t>
  </si>
  <si>
    <t>17.40.A122</t>
  </si>
  <si>
    <t>Слива IgE, F255</t>
  </si>
  <si>
    <t>A09.05.118.018</t>
  </si>
  <si>
    <t>17.40.A124</t>
  </si>
  <si>
    <t>Хурма IgE, F301</t>
  </si>
  <si>
    <t>A09.05.118.019</t>
  </si>
  <si>
    <t>17.40.A125</t>
  </si>
  <si>
    <t>Яблоко IgE, F49</t>
  </si>
  <si>
    <t>A09.05.118.020</t>
  </si>
  <si>
    <t>17.40.A126</t>
  </si>
  <si>
    <t>Ягоды (черника, голубика, брусника) IgE, F288</t>
  </si>
  <si>
    <t>A09.05.118.021</t>
  </si>
  <si>
    <t>17.40.A127</t>
  </si>
  <si>
    <t>Мандарин IgE, F34</t>
  </si>
  <si>
    <t>A09.05.118.022</t>
  </si>
  <si>
    <t>17.47.A123</t>
  </si>
  <si>
    <t>Финики IgE, F289</t>
  </si>
  <si>
    <t>A09.05.118.023</t>
  </si>
  <si>
    <t>Индивидуальные пищевые аллергены IgE: Яйцо и компоненты яйца</t>
  </si>
  <si>
    <t>17.48.A1</t>
  </si>
  <si>
    <t>Яйцо куриное IgE, F245</t>
  </si>
  <si>
    <t>A09.05.118.098</t>
  </si>
  <si>
    <t>17.48.A2</t>
  </si>
  <si>
    <t>Желток яичный IgE, F75</t>
  </si>
  <si>
    <t>A09.05.118.100</t>
  </si>
  <si>
    <t>17.48.A3</t>
  </si>
  <si>
    <t>Белок яичный IgE, F1</t>
  </si>
  <si>
    <t>A09.05.118.099</t>
  </si>
  <si>
    <t>17.48.A4</t>
  </si>
  <si>
    <t>Овальбумин IgE, F232</t>
  </si>
  <si>
    <t>A09.05.118.101</t>
  </si>
  <si>
    <t>17.48.A5</t>
  </si>
  <si>
    <t>Овомукоид IgE, F233</t>
  </si>
  <si>
    <t>A09.05.118.102</t>
  </si>
  <si>
    <t>Индивидуальные пищевые аллергены IgG: Бобовые</t>
  </si>
  <si>
    <t>17.52.A44</t>
  </si>
  <si>
    <t>Чечевица IgG, F235</t>
  </si>
  <si>
    <t>9Г</t>
  </si>
  <si>
    <t>A09.05.118.272</t>
  </si>
  <si>
    <t>17.52.A46</t>
  </si>
  <si>
    <t>Бобы соевые IgG, F14</t>
  </si>
  <si>
    <t>A09.05.118.266</t>
  </si>
  <si>
    <t>17.52.A47</t>
  </si>
  <si>
    <t>Горошек зеленый IgG, F12</t>
  </si>
  <si>
    <t>A09.05.118.267</t>
  </si>
  <si>
    <t>17.52.A48</t>
  </si>
  <si>
    <t>Нут (турецкий горох) IgG, F309</t>
  </si>
  <si>
    <t>A09.05.118.268</t>
  </si>
  <si>
    <t>17.52.A49</t>
  </si>
  <si>
    <t>Фасоль белая IgG, F15</t>
  </si>
  <si>
    <t>A09.05.118.269</t>
  </si>
  <si>
    <t>17.52.A50</t>
  </si>
  <si>
    <t>Фасоль зеленая IgG, F315</t>
  </si>
  <si>
    <t>A09.05.118.270</t>
  </si>
  <si>
    <t>17.52.A51</t>
  </si>
  <si>
    <t>Фасоль красная IgG, F287</t>
  </si>
  <si>
    <t>A09.05.118.271</t>
  </si>
  <si>
    <t>Индивидуальные пищевые аллергены IgG: Зерновые культуры</t>
  </si>
  <si>
    <t>17.59.A35</t>
  </si>
  <si>
    <t>Клейковина (глютен) IgG, F79</t>
  </si>
  <si>
    <t>A09.05.118.327</t>
  </si>
  <si>
    <t>17.59.A36</t>
  </si>
  <si>
    <t>Мука гречневая IgG, F11</t>
  </si>
  <si>
    <t>A09.05.118.328</t>
  </si>
  <si>
    <t>17.59.A37</t>
  </si>
  <si>
    <t>Мука кукурузная IgG, F8</t>
  </si>
  <si>
    <t>A09.05.118.329</t>
  </si>
  <si>
    <t>17.59.A38</t>
  </si>
  <si>
    <t>Мука овсяная IgG, F7</t>
  </si>
  <si>
    <t>A09.05.118.330</t>
  </si>
  <si>
    <t>17.59.A39</t>
  </si>
  <si>
    <t>Мука пшеничная IgG, F4</t>
  </si>
  <si>
    <t>A09.05.118.331</t>
  </si>
  <si>
    <t>17.59.A40</t>
  </si>
  <si>
    <t>Мука ржаная IgG, F5</t>
  </si>
  <si>
    <t>A09.05.118.332</t>
  </si>
  <si>
    <t>17.59.A41</t>
  </si>
  <si>
    <t>Мука ячменная IgG, F6</t>
  </si>
  <si>
    <t>A09.05.118.333</t>
  </si>
  <si>
    <t>17.59.A42</t>
  </si>
  <si>
    <t>Просо IgG, F55</t>
  </si>
  <si>
    <t>A09.05.118.334</t>
  </si>
  <si>
    <t>17.59.A43</t>
  </si>
  <si>
    <t>Рис IgG, F9</t>
  </si>
  <si>
    <t>A09.05.118.335</t>
  </si>
  <si>
    <t>Индивидуальные пищевые аллергены IgG: Молоко и молочные продукты</t>
  </si>
  <si>
    <t>17.55.A6</t>
  </si>
  <si>
    <t>Молоко коровье IgG, F2</t>
  </si>
  <si>
    <t>A09.05.118.288</t>
  </si>
  <si>
    <t>17.55.A7</t>
  </si>
  <si>
    <t>Молоко кипяченое IgG, F231</t>
  </si>
  <si>
    <t>A09.05.118.287</t>
  </si>
  <si>
    <t>17.55.A8</t>
  </si>
  <si>
    <t>Сыворотка молочная IgG, F236</t>
  </si>
  <si>
    <t>A09.05.118.289</t>
  </si>
  <si>
    <t>17.55.A9</t>
  </si>
  <si>
    <t>Альфа-лактоальбумин IgG, F76</t>
  </si>
  <si>
    <t>A09.05.118.284</t>
  </si>
  <si>
    <t>17.55.A10</t>
  </si>
  <si>
    <t>Бета-лактоглобулин IgG, F77</t>
  </si>
  <si>
    <t>A09.05.118.285</t>
  </si>
  <si>
    <t>17.55.A11</t>
  </si>
  <si>
    <t>Казеин IgG, F78</t>
  </si>
  <si>
    <t>A09.05.118.286</t>
  </si>
  <si>
    <t>17.55.A12</t>
  </si>
  <si>
    <t>Сыр типа "Чеддер" IgG, F81</t>
  </si>
  <si>
    <t>A09.05.118.291</t>
  </si>
  <si>
    <t>17.55.A13</t>
  </si>
  <si>
    <t>Сыр типа "Моулд" IgG, F82</t>
  </si>
  <si>
    <t>A09.05.118.290</t>
  </si>
  <si>
    <t>Индивидуальные пищевые аллергены IgG: Мясо</t>
  </si>
  <si>
    <t>17.54.A29</t>
  </si>
  <si>
    <t>Свинина IgG, F26</t>
  </si>
  <si>
    <t>A09.05.118.283</t>
  </si>
  <si>
    <t>17.54.A30</t>
  </si>
  <si>
    <t>Говядина IgG, F27</t>
  </si>
  <si>
    <t>A09.05.118.280</t>
  </si>
  <si>
    <t>17.54.A31</t>
  </si>
  <si>
    <t>Баранина IgG, F88</t>
  </si>
  <si>
    <t>A09.05.118.279</t>
  </si>
  <si>
    <t>17.54.A32</t>
  </si>
  <si>
    <t>Индейка IgG, F 284</t>
  </si>
  <si>
    <t>A09.05.118.281</t>
  </si>
  <si>
    <t>17.54.A33</t>
  </si>
  <si>
    <t>Куриное мясо IgG, F83</t>
  </si>
  <si>
    <t>A09.05.118.282</t>
  </si>
  <si>
    <t>Индивидуальные пищевые аллергены IgG: Овощи</t>
  </si>
  <si>
    <t>17.51.A68</t>
  </si>
  <si>
    <t>Баклажан IgG, F262</t>
  </si>
  <si>
    <t>A09.05.118.249</t>
  </si>
  <si>
    <t>17.51.A69</t>
  </si>
  <si>
    <t>Капуста брокколи IgG, F260</t>
  </si>
  <si>
    <t>A09.05.118.250</t>
  </si>
  <si>
    <t>17.51.A70</t>
  </si>
  <si>
    <t>Капуста брюссельская IgG, F217</t>
  </si>
  <si>
    <t>A09.05.118.251</t>
  </si>
  <si>
    <t>17.51.A71</t>
  </si>
  <si>
    <t>Капуста кочанная IgG, F216</t>
  </si>
  <si>
    <t>A09.05.118.252</t>
  </si>
  <si>
    <t>17.51.A72</t>
  </si>
  <si>
    <t>Капуста цветная IgG, F291</t>
  </si>
  <si>
    <t>A09.05.118.253</t>
  </si>
  <si>
    <t>17.51.A73</t>
  </si>
  <si>
    <t>Картофель IgG, F35</t>
  </si>
  <si>
    <t>A09.05.118.254</t>
  </si>
  <si>
    <t>17.51.A74</t>
  </si>
  <si>
    <t>Морковь IgG, F31</t>
  </si>
  <si>
    <t>A09.05.118.256</t>
  </si>
  <si>
    <t>17.51.A75</t>
  </si>
  <si>
    <t>Тыква IgG, F225</t>
  </si>
  <si>
    <t>A09.05.118.264</t>
  </si>
  <si>
    <t>17.51.A76</t>
  </si>
  <si>
    <t>Томат IgG, F25</t>
  </si>
  <si>
    <t>A09.05.118.263</t>
  </si>
  <si>
    <t>17.51.A77</t>
  </si>
  <si>
    <t>Огурец IgG, F244</t>
  </si>
  <si>
    <t>A09.05.118.257</t>
  </si>
  <si>
    <t>17.51.A78</t>
  </si>
  <si>
    <t>Спаржа IgG, F261</t>
  </si>
  <si>
    <t>A09.05.118.262</t>
  </si>
  <si>
    <t>17.51.A79</t>
  </si>
  <si>
    <t>Петрушка IgG, F86</t>
  </si>
  <si>
    <t>A09.05.118.260</t>
  </si>
  <si>
    <t>17.51.A81</t>
  </si>
  <si>
    <t>Сельдерей IgG, F85</t>
  </si>
  <si>
    <t>A09.05.118.261</t>
  </si>
  <si>
    <t>17.51.A82</t>
  </si>
  <si>
    <t>Шпинат IgG, F214</t>
  </si>
  <si>
    <t>A09.05.118.265</t>
  </si>
  <si>
    <t>17.51.A84</t>
  </si>
  <si>
    <t>Лук IgG, F48</t>
  </si>
  <si>
    <t>A09.05.118.255</t>
  </si>
  <si>
    <t>17.51.A95</t>
  </si>
  <si>
    <t>Перец красный (паприка) IgG, F218</t>
  </si>
  <si>
    <t>A09.05.118.259</t>
  </si>
  <si>
    <t>17.51.A96</t>
  </si>
  <si>
    <t>Перец зеленый IgG, F263</t>
  </si>
  <si>
    <t>A09.05.118.258</t>
  </si>
  <si>
    <t>Индивидуальные пищевые аллергены IgG: Орехи</t>
  </si>
  <si>
    <t>17.53.A56</t>
  </si>
  <si>
    <t>Арахис IgG, F13</t>
  </si>
  <si>
    <t>A09.05.118.273</t>
  </si>
  <si>
    <t>17.53.A58</t>
  </si>
  <si>
    <t>Грецкий орех IgG, F256</t>
  </si>
  <si>
    <t>A09.05.118.274</t>
  </si>
  <si>
    <t>17.53.A59</t>
  </si>
  <si>
    <t>Миндаль IgG, F20</t>
  </si>
  <si>
    <t>A09.05.118.276</t>
  </si>
  <si>
    <t>17.53.A60</t>
  </si>
  <si>
    <t>Кешью IgG, F202</t>
  </si>
  <si>
    <t>A09.05.118.275</t>
  </si>
  <si>
    <t>17.53.A62</t>
  </si>
  <si>
    <t>Фисташки IgG, F203</t>
  </si>
  <si>
    <t>A09.05.118.277</t>
  </si>
  <si>
    <t>17.53.A63</t>
  </si>
  <si>
    <t>Фундук IgG, F17</t>
  </si>
  <si>
    <t>A09.05.118.278</t>
  </si>
  <si>
    <t>Индивидуальные пищевые аллергены IgG: Приправы и другие продукты</t>
  </si>
  <si>
    <t>17.51.A83</t>
  </si>
  <si>
    <t>Чеснок IgG, F47</t>
  </si>
  <si>
    <t>A09.05.118.320</t>
  </si>
  <si>
    <t>17.57.A34</t>
  </si>
  <si>
    <t>Грибы (шампиньоны) IgG, F212</t>
  </si>
  <si>
    <t>A09.05.118.307</t>
  </si>
  <si>
    <t>17.57.A45</t>
  </si>
  <si>
    <t>Кунжут IgG, F10</t>
  </si>
  <si>
    <t>A09.05.118.314</t>
  </si>
  <si>
    <t>17.57.A53</t>
  </si>
  <si>
    <t>Кофе IgG, F221</t>
  </si>
  <si>
    <t>A09.05.118.313</t>
  </si>
  <si>
    <t>17.57.A54</t>
  </si>
  <si>
    <t>Какао IgG, F93</t>
  </si>
  <si>
    <t>A09.05.118.311</t>
  </si>
  <si>
    <t>17.57.A55</t>
  </si>
  <si>
    <t>Шоколад IgG, F105</t>
  </si>
  <si>
    <t>A09.05.118.321</t>
  </si>
  <si>
    <t>17.57.A64</t>
  </si>
  <si>
    <t>Дрожжи пекарские IgG, F45</t>
  </si>
  <si>
    <t>A09.05.118.308</t>
  </si>
  <si>
    <t>17.57.A65</t>
  </si>
  <si>
    <t>Дрожжи пивные IgG, F403</t>
  </si>
  <si>
    <t>A09.05.118.309</t>
  </si>
  <si>
    <t>17.57.A66</t>
  </si>
  <si>
    <t>Солод IgG, F90</t>
  </si>
  <si>
    <t>A09.05.118.319</t>
  </si>
  <si>
    <t>17.57.A86</t>
  </si>
  <si>
    <t>Ваниль IgG, F234</t>
  </si>
  <si>
    <t>A09.05.118.305</t>
  </si>
  <si>
    <t>17.57.A87</t>
  </si>
  <si>
    <t>Горчица IgG, F89</t>
  </si>
  <si>
    <t>A09.05.118.306</t>
  </si>
  <si>
    <t>17.57.A89</t>
  </si>
  <si>
    <t>Имбирь IgG, F270</t>
  </si>
  <si>
    <t>A09.05.118.310</t>
  </si>
  <si>
    <t>17.57.A90</t>
  </si>
  <si>
    <t>Карри (приправа) IgG, F281</t>
  </si>
  <si>
    <t>A09.05.118.312</t>
  </si>
  <si>
    <t>17.57.A91</t>
  </si>
  <si>
    <t>Лавровый лист IgG, F278</t>
  </si>
  <si>
    <t>A09.05.118.315</t>
  </si>
  <si>
    <t>17.57.A94</t>
  </si>
  <si>
    <t>Мята IgG, F405</t>
  </si>
  <si>
    <t>A09.05.118.317</t>
  </si>
  <si>
    <t>17.57.A97</t>
  </si>
  <si>
    <t>Перец черный IgG, F280</t>
  </si>
  <si>
    <t>A09.05.118.318</t>
  </si>
  <si>
    <t>17.57.A127</t>
  </si>
  <si>
    <t>Масло подсолнечное IgG, K84</t>
  </si>
  <si>
    <t>A09.05.118.316</t>
  </si>
  <si>
    <t>Индивидуальные пищевые аллергены IgG: Рыба и морепродукты</t>
  </si>
  <si>
    <t>17.56.A14</t>
  </si>
  <si>
    <t>Камбала IgG, F254</t>
  </si>
  <si>
    <t>A09.05.118.293</t>
  </si>
  <si>
    <t>17.56.A15</t>
  </si>
  <si>
    <t>Лосось IgG, F41</t>
  </si>
  <si>
    <t>A09.05.118.297</t>
  </si>
  <si>
    <t>17.56.A16</t>
  </si>
  <si>
    <t>Сардина IgG, F61</t>
  </si>
  <si>
    <t>A09.05.118.299</t>
  </si>
  <si>
    <t>17.56.A17</t>
  </si>
  <si>
    <t>Скумбрия IgG, F50</t>
  </si>
  <si>
    <t>A09.05.118.300</t>
  </si>
  <si>
    <t>17.56.A18</t>
  </si>
  <si>
    <t>Треска IgG, F3</t>
  </si>
  <si>
    <t>A09.05.118.301</t>
  </si>
  <si>
    <t>17.56.A19</t>
  </si>
  <si>
    <t>Тунец IgG, F40</t>
  </si>
  <si>
    <t>A09.05.118.302</t>
  </si>
  <si>
    <t>17.56.A20</t>
  </si>
  <si>
    <t>Форель IgG, F204</t>
  </si>
  <si>
    <t>A09.05.118.304</t>
  </si>
  <si>
    <t>17.56.A21</t>
  </si>
  <si>
    <t>Краб IgG, F23</t>
  </si>
  <si>
    <t>A09.05.118.294</t>
  </si>
  <si>
    <t>17.56.A22</t>
  </si>
  <si>
    <t>Креветки IgG, F24</t>
  </si>
  <si>
    <t>A09.05.118.295</t>
  </si>
  <si>
    <t>17.56.A23</t>
  </si>
  <si>
    <t>Лобстер (омар) IgG, F80</t>
  </si>
  <si>
    <t>A09.05.118.296</t>
  </si>
  <si>
    <t>17.56.A24</t>
  </si>
  <si>
    <t>Мидия IgG, F37</t>
  </si>
  <si>
    <t>A09.05.118.298</t>
  </si>
  <si>
    <t>17.56.A25</t>
  </si>
  <si>
    <t>Гребешок IgG, F338</t>
  </si>
  <si>
    <t>A09.05.118.292</t>
  </si>
  <si>
    <t>17.56.A27</t>
  </si>
  <si>
    <t>Устрицы IgG, F290</t>
  </si>
  <si>
    <t>A09.05.118.303</t>
  </si>
  <si>
    <t>Индивидуальные пищевые аллергены IgG: Фрукты и ягоды</t>
  </si>
  <si>
    <t>17.50.A102</t>
  </si>
  <si>
    <t>Абрикос IgG, F237</t>
  </si>
  <si>
    <t>A09.05.118.227</t>
  </si>
  <si>
    <t>17.50.A103</t>
  </si>
  <si>
    <t>Авокадо IgG, F96</t>
  </si>
  <si>
    <t>A09.05.118.228</t>
  </si>
  <si>
    <t>17.50.A104</t>
  </si>
  <si>
    <t>Ананас IgG, F210</t>
  </si>
  <si>
    <t>A09.05.118.229</t>
  </si>
  <si>
    <t>17.50.A105</t>
  </si>
  <si>
    <t>Апельсин IgG, F33</t>
  </si>
  <si>
    <t>A09.05.118.230</t>
  </si>
  <si>
    <t>17.50.A106</t>
  </si>
  <si>
    <t>Банан IgG, F92</t>
  </si>
  <si>
    <t>A09.05.118.231</t>
  </si>
  <si>
    <t>17.50.A107</t>
  </si>
  <si>
    <t>Виноград IgG, F259</t>
  </si>
  <si>
    <t>A09.05.118.232</t>
  </si>
  <si>
    <t>17.50.A108</t>
  </si>
  <si>
    <t>Вишня IgG, F242</t>
  </si>
  <si>
    <t>A09.05.118.233</t>
  </si>
  <si>
    <t>17.50.A109</t>
  </si>
  <si>
    <t>Грейпфрут IgG, F209</t>
  </si>
  <si>
    <t>A09.05.118.234</t>
  </si>
  <si>
    <t>17.50.A110</t>
  </si>
  <si>
    <t>Груша IgG, F94</t>
  </si>
  <si>
    <t>A09.05.118.235</t>
  </si>
  <si>
    <t>17.50.A111</t>
  </si>
  <si>
    <t>Дыня IgG, F87</t>
  </si>
  <si>
    <t>A09.05.118.236</t>
  </si>
  <si>
    <t>17.50.A112</t>
  </si>
  <si>
    <t>Инжир IgG, F402</t>
  </si>
  <si>
    <t>A09.05.118.237</t>
  </si>
  <si>
    <t>17.50.A113</t>
  </si>
  <si>
    <t>Киви IgG, F84</t>
  </si>
  <si>
    <t>A09.05.118.238</t>
  </si>
  <si>
    <t>17.50.A114</t>
  </si>
  <si>
    <t>Клубника IgG, F44</t>
  </si>
  <si>
    <t>A09.05.118.239</t>
  </si>
  <si>
    <t>17.50.A115</t>
  </si>
  <si>
    <t>Кокос IgG, F36</t>
  </si>
  <si>
    <t>A09.05.118.240</t>
  </si>
  <si>
    <t>17.50.A116</t>
  </si>
  <si>
    <t>Лимон IgG, F208</t>
  </si>
  <si>
    <t>A09.05.118.241</t>
  </si>
  <si>
    <t>17.50.A118</t>
  </si>
  <si>
    <t>Манго IgG, F91</t>
  </si>
  <si>
    <t>A09.05.118.242</t>
  </si>
  <si>
    <t>17.50.A121</t>
  </si>
  <si>
    <t>Персик IgG, F95</t>
  </si>
  <si>
    <t>A09.05.118.243</t>
  </si>
  <si>
    <t>17.50.A122</t>
  </si>
  <si>
    <t>Слива IgG, F255</t>
  </si>
  <si>
    <t>A09.05.118.244</t>
  </si>
  <si>
    <t>17.50.A124</t>
  </si>
  <si>
    <t>Хурма IgG, F301</t>
  </si>
  <si>
    <t>A09.05.118.245</t>
  </si>
  <si>
    <t>17.50.A125</t>
  </si>
  <si>
    <t>Яблоко IgG, F49</t>
  </si>
  <si>
    <t>A09.05.118.246</t>
  </si>
  <si>
    <t>17.50.A126</t>
  </si>
  <si>
    <t>Ягоды (черника, голубика, брусника) IgG, F288</t>
  </si>
  <si>
    <t>A09.05.118.247</t>
  </si>
  <si>
    <t>17.57.A123</t>
  </si>
  <si>
    <t>Финики IgG, F289</t>
  </si>
  <si>
    <t>A09.05.118.248</t>
  </si>
  <si>
    <t>Индивидуальные пищевые аллергены IgG: Яйцо и компоненты яйца</t>
  </si>
  <si>
    <t>17.58.A1</t>
  </si>
  <si>
    <t>Яйцо куриное IgG, F245</t>
  </si>
  <si>
    <t>A09.05.118.322</t>
  </si>
  <si>
    <t>17.58.A2</t>
  </si>
  <si>
    <t>Желток яичный IgG, F75</t>
  </si>
  <si>
    <t>A09.05.118.324</t>
  </si>
  <si>
    <t>17.58.A3</t>
  </si>
  <si>
    <t>Белок яичный IgG, F1</t>
  </si>
  <si>
    <t>A09.05.118.323</t>
  </si>
  <si>
    <t>17.58.A4</t>
  </si>
  <si>
    <t>Овальбумин IgG, F232</t>
  </si>
  <si>
    <t>A09.05.118.325</t>
  </si>
  <si>
    <t>17.58.A5</t>
  </si>
  <si>
    <t>Овомукоид IgG, F233</t>
  </si>
  <si>
    <t>A09.05.118.326</t>
  </si>
  <si>
    <t>Индивидуальные профессиональные аллергены IgE (ImmunoCAP)</t>
  </si>
  <si>
    <t>17.73.A1</t>
  </si>
  <si>
    <t>Формальдегид (формалин) IgE (ImmunoCAP), k80</t>
  </si>
  <si>
    <t>A09.05.118.466</t>
  </si>
  <si>
    <t>17.73.A2</t>
  </si>
  <si>
    <t>Латекс IgE (ImmunoCAP), k82</t>
  </si>
  <si>
    <t>A09.05.118.465</t>
  </si>
  <si>
    <t>Комплексные исследования IgE (ImmunoCAP)</t>
  </si>
  <si>
    <t>17.29.H9</t>
  </si>
  <si>
    <t>Аллергокомплекс при астме/рините взрослые 2 IgE (ImmunoCAP) (основные ингаляционные аллергены: кошка, собака, клещ d1, тимофеевка, береза, полынь; дополнительные ингаляционные: амброзия, плесневый гриб)</t>
  </si>
  <si>
    <t>B03.002.004.081</t>
  </si>
  <si>
    <t>17.29.H11</t>
  </si>
  <si>
    <t>B03.002.004.083</t>
  </si>
  <si>
    <t>Комплексы аллергенов IgE</t>
  </si>
  <si>
    <t>17.35.D9</t>
  </si>
  <si>
    <t>Местные анестетики № 1 Артикаин/Скандонест, IgE</t>
  </si>
  <si>
    <t>B03.002.004.007</t>
  </si>
  <si>
    <t>17.35.D10</t>
  </si>
  <si>
    <t>Местные анестетики № 2 Новокаин/Лидокаин, IgE</t>
  </si>
  <si>
    <t>B03.002.004.008</t>
  </si>
  <si>
    <t>17.35.D11</t>
  </si>
  <si>
    <t>Аллергокомплекс смешанный №1, IgE, ИФА: клещ d1/d2, ольха, береза, лещина, см.трав, рожь, полынь, подорожник, кошка, лошадь, собака, A.alternata, яич.белок, молоко, арахис, лес.орех, морковь, пшенич.мука, соя</t>
  </si>
  <si>
    <t>B03.002.004.003</t>
  </si>
  <si>
    <t>17.35.D12</t>
  </si>
  <si>
    <t>Аллергокомплекс респираторный №2,IgE, ИФА: клещ d1/d2, ольха, береза, лещина, дуб, см.трав, рожь, полынь, подорожник, кошка, лошадь, собака, мор.свинка, хомяк, кролик, Penic.notat., Cl.herbar., Asр.fumigat.,  A.alternata</t>
  </si>
  <si>
    <t>B03.002.004.009</t>
  </si>
  <si>
    <t>17.35.D13</t>
  </si>
  <si>
    <t>Аллергокомплекс пищевой 3, IgE, ИФА: фундук, арахис, грец.орех, минд.орех, молоко, яич.белок/желток, казеин, картофель, сельдерей, морковь, томаты, треска, краб, апельсин, яблоко, пшенич.мука, рж.мука, кунжут, соя</t>
  </si>
  <si>
    <t>B03.002.004.005</t>
  </si>
  <si>
    <t>17.35.D14</t>
  </si>
  <si>
    <t>Аллергокомплекс педиатрический 4, IgE, ИФА: клещ d1/d2, береза, см.трав, кошка, собака, A.alternata, молоко, а-лактальб., b-лактоглоб., казеин, яич.белок/желток, БСА, соя, морковь, картофель, пшенич.мука, фундук, арахис</t>
  </si>
  <si>
    <t>B03.002.004.004</t>
  </si>
  <si>
    <t>Общие маркеры аллергии</t>
  </si>
  <si>
    <t>4.3.A8.201</t>
  </si>
  <si>
    <t>Эозинофильный катионный белок (ECP)</t>
  </si>
  <si>
    <t>A09.05.234</t>
  </si>
  <si>
    <t>4.3.A18.201</t>
  </si>
  <si>
    <t>Триптаза</t>
  </si>
  <si>
    <t>9Б, 1, 9</t>
  </si>
  <si>
    <t>A09.05.243</t>
  </si>
  <si>
    <t>10.0.A6.201</t>
  </si>
  <si>
    <t>Иммуноглобулин Е (IgE)</t>
  </si>
  <si>
    <t>A09.05.054.001</t>
  </si>
  <si>
    <t>Панели аллергенов деревьев IgE</t>
  </si>
  <si>
    <t>17.19.A29</t>
  </si>
  <si>
    <t>Панель аллергенов деревьев №2 IgE (клен ясенелистный, тополь, вяз, дуб, пекан-суммарно)</t>
  </si>
  <si>
    <t>B03.002.004.038</t>
  </si>
  <si>
    <t>17.19.A30</t>
  </si>
  <si>
    <t>Панель аллергенов деревьев №5 IgE (oльха, лещина обыкновенная, вяз, ива, тополь - суммарно)</t>
  </si>
  <si>
    <t>B03.002.004.039</t>
  </si>
  <si>
    <t>17.19.A31</t>
  </si>
  <si>
    <t>Панель аллергенов деревьев №9 IgE (ольха, береза, лещина обыкновенная, дуб, ива - суммарно)</t>
  </si>
  <si>
    <t>B03.002.004.040</t>
  </si>
  <si>
    <t>17.19.A32</t>
  </si>
  <si>
    <t>Панель аллергенов деревьев №1 IgE (клен ясенелистный, береза, вяз, дуб, грецкий орех - суммарно)</t>
  </si>
  <si>
    <t>B03.002.004.037</t>
  </si>
  <si>
    <t>Панели аллергенов деревьев IgE (ImmunoCAP)</t>
  </si>
  <si>
    <t>17.27.A45</t>
  </si>
  <si>
    <t>Панель аллергенов деревьев IgE ImmunoCAP, tx9 (микст пыльца деревьев: ольха серая, береза бородавчатая, лещина обыкновенная, дуб белый, ива белая - суммарно)</t>
  </si>
  <si>
    <t>B03.002.004.089</t>
  </si>
  <si>
    <t>17.27.A58</t>
  </si>
  <si>
    <t>Панель аллергенов к смеси пыльцы деревьев IgE ImmunoCAP, tx5 (ольха серая t2, лещина t4, вяз t8, ива t12, тополь t14 - суммарно)</t>
  </si>
  <si>
    <t>B03.002.004.090</t>
  </si>
  <si>
    <t>17.27.A59</t>
  </si>
  <si>
    <t>Панель аллергенов к смеси пыльцы деревьев IgE ImmunoCAP, tx6 (клен ясенелистный t1, береза бородавчатая t3, бук крупнолистный t5, дуб t7, грецкий орех t10 - суммарно)</t>
  </si>
  <si>
    <t>B03.002.004.091</t>
  </si>
  <si>
    <t>Панели аллергенов животных IgE</t>
  </si>
  <si>
    <t>17.15.A6</t>
  </si>
  <si>
    <t>Панель аллергенов животных №1 IgE (эпителий кошки, перхоть лошади, перхоть коровы, перхоть собаки - суммарно)</t>
  </si>
  <si>
    <t>B03.002.004.032</t>
  </si>
  <si>
    <t>17.15.A7</t>
  </si>
  <si>
    <t>Панель аллергенов животных №70 IgE (эпителий морской свинки, эпителий кролика, хомяк, крыса, мышь - суммарно)</t>
  </si>
  <si>
    <t>B03.002.004.033</t>
  </si>
  <si>
    <t>17.15.A8</t>
  </si>
  <si>
    <t>Панель аллергенов животных/перья птиц №71 IgE (перо гуся, перо курицы, перо утки, перо индюка - суммарно)</t>
  </si>
  <si>
    <t>B03.002.004.034</t>
  </si>
  <si>
    <t>17.15.A9</t>
  </si>
  <si>
    <t>Панель аллергенов животных/перья птиц №72 IgE (перо волнистого попугая, перо попугая, перо канарейки - суммарно)</t>
  </si>
  <si>
    <t>B03.002.004.035</t>
  </si>
  <si>
    <t>17.15.A10</t>
  </si>
  <si>
    <t>Панель профессиональных аллергенов №1 IgE (перхоть лошади, перхоть коровы, перо гуся, перо курицы - суммарно)</t>
  </si>
  <si>
    <t>B03.002.004.031</t>
  </si>
  <si>
    <t>Панели аллергенов животных IgE (ImmunoCAP)</t>
  </si>
  <si>
    <t>17.27.A3</t>
  </si>
  <si>
    <t>Панель аллергенов животных IgE ImmunoCAP, ex71 (микст перья птиц: гуся, курицы, утки, индейки - суммарно)</t>
  </si>
  <si>
    <t>B03.002.004.088</t>
  </si>
  <si>
    <t>17.27.A44</t>
  </si>
  <si>
    <t>Панель аллергенов животных, эпителий IgE ImmunoCAP, ex1 (микст перхоть: кошки, собаки, лошади, коровы - суммарно)</t>
  </si>
  <si>
    <t>B03.002.004.086</t>
  </si>
  <si>
    <t>17.27.A51</t>
  </si>
  <si>
    <t>Панель аллергенов животных IgE ImmunoCAP, ex2 (микст: перхоть кошки, перхоть собаки, эпителий морской свинки, крыса, мышь - суммарно)</t>
  </si>
  <si>
    <t>B03.002.004.087</t>
  </si>
  <si>
    <t>17.27.A56</t>
  </si>
  <si>
    <t>Панель аллергенов животных IgE ImmunoCAP, ex70 (эпителий морской свинки e6, эпителий кролика e82, эпителий хомяка e84, крысы e87, мышь e88 - суммарно)</t>
  </si>
  <si>
    <t>B03.002.004.084</t>
  </si>
  <si>
    <t>17.27.A57</t>
  </si>
  <si>
    <t>Панель аллергенов животных IgE ImmunoCAP, ex72 (перья птиц: волнистого попугайчика e78, канарейки e201, длиннохвостого попугайчика e196, попугая e213, вьюрка e214 - суммарно)</t>
  </si>
  <si>
    <t>B03.002.004.085</t>
  </si>
  <si>
    <t>Панели аллергенов трав IgE</t>
  </si>
  <si>
    <t>17.20.A31</t>
  </si>
  <si>
    <t>Панель аллергенов трав №1 IgE (ежа сборная, овсяница луговая, рожь многолетняя, тимофеевка, мятлик луговой - суммарно)</t>
  </si>
  <si>
    <t>B03.002.004.042</t>
  </si>
  <si>
    <t>17.20.A32</t>
  </si>
  <si>
    <t>Панель аллергенов трав №3 IgE (колосок душистый, рожь многолетняя, тимофеевка, рожь культивированная, бухарник шерстистый - суммарно)</t>
  </si>
  <si>
    <t>B03.002.004.043</t>
  </si>
  <si>
    <t>17.20.A33</t>
  </si>
  <si>
    <t>Панель аллергенов сорных растений и цветов №1 IgE (амброзия обыкновенная, полынь обыкновенная, подорожник, марь белая, зольник/cолянка - суммарно)</t>
  </si>
  <si>
    <t>B03.002.004.044</t>
  </si>
  <si>
    <t>17.20.A34</t>
  </si>
  <si>
    <t>Панель аллергенов сорных растений и цветов №3 IgE (полынь обыкновенная, подорожник, марь белая, золотарник, крапива двудомная - суммарно)</t>
  </si>
  <si>
    <t>B03.002.004.045</t>
  </si>
  <si>
    <t>17.20.A35</t>
  </si>
  <si>
    <t>Панель аллергенов сорных растений и цветов №5 IgE (амброзия обыкновенная, полынь обыкновенная, золотарник, нивяник, одуванчик лекарственный - суммарно)</t>
  </si>
  <si>
    <t>B03.002.004.046</t>
  </si>
  <si>
    <t>Панели аллергенов трав IgE (ImmunoCAP)</t>
  </si>
  <si>
    <t>17.27.A46</t>
  </si>
  <si>
    <t>Панель аллергенов злаковых трав IgE ImmunoCAP, gx1 (микст пыльца злаковых: ежа сборная, овсяница луговая, плевел, тимофеевка луговая, мятлик луговой - суммарно)</t>
  </si>
  <si>
    <t>B03.002.004.092</t>
  </si>
  <si>
    <t>17.27.A52</t>
  </si>
  <si>
    <t>Панель аллергенов сорных трав IgE ImmunoCAP, wx3 (полынь w6, подорожник ланцетовидный w9,  марь w10, золотарник w12, крапива двудомная w20 - суммарно)</t>
  </si>
  <si>
    <t>B03.002.004.094</t>
  </si>
  <si>
    <t>17.27.A54</t>
  </si>
  <si>
    <t>Панель аллергенов сорных трав IgE ImmunoCAP, wx1 (амброзия высокая w1, полынь w6, подорожник ланцетолистный w9, марь белая w10, зольник/cолянка w11 - суммарно)</t>
  </si>
  <si>
    <t>B03.002.004.074</t>
  </si>
  <si>
    <t>17.27.A68</t>
  </si>
  <si>
    <t>Панель аллергенов сорных трав IgE ImmunoCAP, wx2 (амброзия голометельчатая w2, полынь w6, подорожник ланцетовидный w9, марь w10, лебеда чечевицевидная w15 - суммарно)</t>
  </si>
  <si>
    <t>B03.002.004.093</t>
  </si>
  <si>
    <t>17.27.A71</t>
  </si>
  <si>
    <t>Панель аллергенов амброзии IgE ImmunoCAP, wx209 (Амброзия высокая w1, Амброзия голометельчатая w2, Амброзия трехраздельная w3 - суммарно)</t>
  </si>
  <si>
    <t>B03.002.004.161</t>
  </si>
  <si>
    <t>Панели ингаляционных аллергенов IgE</t>
  </si>
  <si>
    <t>17.21.A35</t>
  </si>
  <si>
    <t>Панель ингаляционных аллергенов №1 IgE (ежа сборная, тимофеевка, японский кедр, амброзия обыкновенная, полынь обыкновенная - суммарно)</t>
  </si>
  <si>
    <t>B03.002.004.047</t>
  </si>
  <si>
    <t>17.21.A36</t>
  </si>
  <si>
    <t>Панель ингаляционных аллергенов №2 IgE (тимофеевка, плесневый гриб (Alternaria tenuis), береза, полынь обыкновенная - суммарно)</t>
  </si>
  <si>
    <t>B03.002.004.048</t>
  </si>
  <si>
    <t>17.21.A37</t>
  </si>
  <si>
    <t>Панель ингаляционных аллергенов №3 IgE (клещ - дерматофаг перинный, эпителий кошки, эпителий собаки, плесневый гриб Aspergillus fumigatus - суммарно)</t>
  </si>
  <si>
    <t>B03.002.004.049</t>
  </si>
  <si>
    <t>17.21.A38</t>
  </si>
  <si>
    <t>Панель ингаляционных аллергенов №6 IgE (плесневый гриб Cladosporium herbarum, тимофеевка, плесневый гриб Alternaria tenuis, береза, полынь обыкновенная - суммарно)</t>
  </si>
  <si>
    <t>B03.002.004.050</t>
  </si>
  <si>
    <t>17.21.A39</t>
  </si>
  <si>
    <t>Панель ингаляционных аллергенов №7 IgE (эпителий кошки, клещ-дерматофаг перинный, перхоть лошади, перхоть собаки, эпителий кролика - суммарно)</t>
  </si>
  <si>
    <t>B03.002.004.051</t>
  </si>
  <si>
    <t>17.21.A40</t>
  </si>
  <si>
    <t>Панель ингаляционных аллергенов №8 IgE (эпителий кошки, клещ-дерматофаг перинный, береза, перхоть собаки, полынь обыкновенная, тимофеевка, рожь культивированная, плесневый гриб Cladosporum herbarum - суммарно)</t>
  </si>
  <si>
    <t>B03.002.004.052</t>
  </si>
  <si>
    <t>17.21.A41</t>
  </si>
  <si>
    <t>Панель ингаляционных аллергенов №9 IgE (эпителий кошки, перхоть собаки, овсяница луговая, плесневый гриб Alternaria tenuis, подорожник - суммарно)</t>
  </si>
  <si>
    <t>B03.002.004.053</t>
  </si>
  <si>
    <t>17.21.A42</t>
  </si>
  <si>
    <t>Панель аллергенов плесени №1 IgE (penicillium notatum, cladosporium herbarum, aspergillus fumigatus, candida albicans, alternaria tenuis - суммарно)</t>
  </si>
  <si>
    <t>B03.002.004.013</t>
  </si>
  <si>
    <t>17.21.A43</t>
  </si>
  <si>
    <t>Панель аллергенов пыли №1 IgE (домашняя пыль Greer, клещ-дерматофаг перинный, клещ-дерматофаг мучной, таракан - суммарно)</t>
  </si>
  <si>
    <t>B03.002.004.015</t>
  </si>
  <si>
    <t>17.21.A54</t>
  </si>
  <si>
    <t>Панель аллергенов плесени IgE, TM9 (Penicillium chrysogenum notatum m1, Cladosporium herbarum m2, Aspergillus fumigatus m3, Candida albicans m5, Alternaria tenuis alternata m6, Helminthospor. Halodes m8 - суммарно)</t>
  </si>
  <si>
    <t>B03.002.004.016</t>
  </si>
  <si>
    <t>Панели ингаляционных аллергенов IgE (ImmunoCAP)</t>
  </si>
  <si>
    <t>17.27.A47</t>
  </si>
  <si>
    <t>Панель бытовых аллергенов IgE ImmunoCAP, hx2 (микст: домашняя пыль, клещ домашней пыли D.pteronyssinus, клещ домашней пыли D. farinae, таракан рыжий - суммарно)</t>
  </si>
  <si>
    <t>B03.002.004.077</t>
  </si>
  <si>
    <t>Панели клещевых аллергенов IgE</t>
  </si>
  <si>
    <t>17.21.A44</t>
  </si>
  <si>
    <t>Панель клещевых аллергенов №1 IgE (клещ-дерматофаг перинный, мучной, dermatophagoides microceras, lepidoglyphus destructor, tyrophagus putrescentiae, glycyphagus domesticus, euroglyphus maynei, blomia tropicalis - сумм.)</t>
  </si>
  <si>
    <t>B03.002.004.014</t>
  </si>
  <si>
    <t>Панели клещевых аллергенов и плесени IgE (ImmunoCAP)</t>
  </si>
  <si>
    <t>17.27.A50</t>
  </si>
  <si>
    <t>Панель аллергенов плесени IgE ImmunoCAP, mx1 (микст: Penicillium chrysogenum,  Cladosporium herbarum, Aspergillus fumigatus,  Alternaria alternata - суммарно)</t>
  </si>
  <si>
    <t>B03.002.004.107</t>
  </si>
  <si>
    <t>17.27.A53</t>
  </si>
  <si>
    <t>Панель аллергенов плесени IgE ImmunoCAP, mx2 (Penicillium chrysogenum m1, Cladosporium herbarum m2, Aspergillus fumigatus m3, Alternaria alternata m6, Setomelanomma rostrata m8 - суммарно)</t>
  </si>
  <si>
    <t>B03.002.004.108</t>
  </si>
  <si>
    <t>Панели пищевых аллергенов IgE</t>
  </si>
  <si>
    <t>17.16.A19</t>
  </si>
  <si>
    <t>Панель пищевых аллергенов №1 IgE (арахис, миндаль, фундук, кокос, бразильский орех - суммарно)</t>
  </si>
  <si>
    <t>B03.002.004.017</t>
  </si>
  <si>
    <t>17.16.A20</t>
  </si>
  <si>
    <t>Панель пищевых аллергенов №2 IgE (треска, тунец, креветки, лосось, мидии - суммарно)</t>
  </si>
  <si>
    <t>B03.002.004.018</t>
  </si>
  <si>
    <t>17.16.A21</t>
  </si>
  <si>
    <t>Панель пищевых аллергенов №3 IgE (пшеничная мука, овсяная мука, кукурузная мука, семена кунжута, гречневая мука - суммарно)</t>
  </si>
  <si>
    <t>B03.002.004.019</t>
  </si>
  <si>
    <t>17.16.A22</t>
  </si>
  <si>
    <t>Панель пищевых аллергенов №5 IgE (яичный белок, молоко, треска, пшеничная мука, арахис, соевые бобы - суммарно)</t>
  </si>
  <si>
    <t>B03.002.004.020</t>
  </si>
  <si>
    <t>17.16.A23</t>
  </si>
  <si>
    <t>Панель пищевых аллергенов №6 IgE (рис, семена кунжута, пшеничная мука, гречневая мука, соевые бобы - суммарно)</t>
  </si>
  <si>
    <t>B03.002.004.021</t>
  </si>
  <si>
    <t>17.16.A24</t>
  </si>
  <si>
    <t>Панель пищевых аллергенов №7 IgE (яичный белок, рис, коровье молоко, aрахис, пшеничная мука, соевые бобы - суммарно)</t>
  </si>
  <si>
    <t>B03.002.004.022</t>
  </si>
  <si>
    <t>17.16.A25</t>
  </si>
  <si>
    <t>Панель пищевых аллергенов №13 IgE (горох, белая фасоль,морковь, картофель - суммарно)</t>
  </si>
  <si>
    <t>B03.002.004.023</t>
  </si>
  <si>
    <t>17.16.A26</t>
  </si>
  <si>
    <t>Панель пищевых аллергенов №15 IgE (апельсин, банан, яблоко, персик - суммарно)</t>
  </si>
  <si>
    <t>B03.002.004.024</t>
  </si>
  <si>
    <t>17.16.A27</t>
  </si>
  <si>
    <t>Панель пищевых аллергенов №24 IgE (фундук, креветки, киви, банан - суммарно)</t>
  </si>
  <si>
    <t>B03.002.004.025</t>
  </si>
  <si>
    <t>17.16.A28</t>
  </si>
  <si>
    <t>Панель пищевых аллергенов №25 IgE (семена кунжута, пекарские дрожжи, чеснок, сельдерей - суммарно)</t>
  </si>
  <si>
    <t>B03.002.004.026</t>
  </si>
  <si>
    <t>17.16.A29</t>
  </si>
  <si>
    <t>Панель пищевых аллергенов №26 IgE (яичный белок, молоко, арахис, горчица - суммарно)</t>
  </si>
  <si>
    <t>B03.002.004.027</t>
  </si>
  <si>
    <t>17.16.A32</t>
  </si>
  <si>
    <t>Панель пищевых аллергенов №50 IgE (киви, манго, бананы, ананас - суммарно)</t>
  </si>
  <si>
    <t>B03.002.004.028</t>
  </si>
  <si>
    <t>17.16.A33</t>
  </si>
  <si>
    <t>Панель пищевых аллергенов №51 IgE (помидор, картофель, морковь, чеснок, горчица - суммарно)</t>
  </si>
  <si>
    <t>B03.002.004.029</t>
  </si>
  <si>
    <t>17.16.A34</t>
  </si>
  <si>
    <t>Панель пищевых аллергенов №73 IgE (свинина, куриное мясо, говядина, баранина - суммарно)</t>
  </si>
  <si>
    <t>B03.002.004.030</t>
  </si>
  <si>
    <t>Панели пищевых аллергенов IgE (ImmunoCAP)</t>
  </si>
  <si>
    <t>17.27.A55</t>
  </si>
  <si>
    <t>Панель аллергенов детской смеси IgE ImmunoCAP, fx5 (белок яйца f1, молоко f2, рыба f3, пшеница f4, арахис f13, соя f14 - суммарно)</t>
  </si>
  <si>
    <t>B03.002.004.098</t>
  </si>
  <si>
    <t>17.27.A60</t>
  </si>
  <si>
    <t>Панель аллергенов морепродукты IgE ImmunoCAP, fx2 (рыба f3, креветки f24, голубая мидия f37, тунец f40, лосось f41 - суммарно)</t>
  </si>
  <si>
    <t>B03.002.004.097</t>
  </si>
  <si>
    <t>17.27.A61</t>
  </si>
  <si>
    <t>Панель аллергенов мука злаковых и кунжутные IgE ImmunoCAP, fx3 (пшеница f4, овёс f7, кукуруза f8, кунжут f10, гречиха f11 - суммарно)</t>
  </si>
  <si>
    <t>B03.002.004.099</t>
  </si>
  <si>
    <t>17.27.A62</t>
  </si>
  <si>
    <t>Панель аллергенов мука злаковых IgE ImmunoCAP, fx20 (пшеница f4, рожь f5, ячмень f6, рис f9 - суммарно)</t>
  </si>
  <si>
    <t>B03.002.004.100</t>
  </si>
  <si>
    <t>17.27.A63</t>
  </si>
  <si>
    <t>Панель аллергенов мясо IgE ImmunoCAP, fx73 (свинина f26, говядина f27, курятина f83 - суммарно)</t>
  </si>
  <si>
    <t>B03.002.004.101</t>
  </si>
  <si>
    <t>17.27.A64</t>
  </si>
  <si>
    <t>Панель аллергенов овощи и бобовые IgE ImmunoCAP, fx13 (горох f12, фасоль f15, морковь f31, картофель f35 - суммарно)</t>
  </si>
  <si>
    <t>B03.002.004.102</t>
  </si>
  <si>
    <t>17.27.A65</t>
  </si>
  <si>
    <t>Панель аллергенов овощи IgE ImmunoCAP, fx14 (помидор f25, шпинат f214, капуста f216, паприка f218 - суммарно)</t>
  </si>
  <si>
    <t>B03.002.004.103</t>
  </si>
  <si>
    <t>17.27.A66</t>
  </si>
  <si>
    <t>Панель аллергенов орехи IgE ImmunoCAP, fx1 (арахис f13, фундук f17, бразильский орех f18, миндаль f20, кокос f36 - суммарно)</t>
  </si>
  <si>
    <t>B03.002.004.104</t>
  </si>
  <si>
    <t>17.27.A67</t>
  </si>
  <si>
    <t>Панель аллергенов рыба IgE ImmunoCAP, fx74 (треска f3, сельдь f205, скумбрия f206, камбала f254 - суммарно)</t>
  </si>
  <si>
    <t>B03.002.004.105</t>
  </si>
  <si>
    <t>17.27.A69</t>
  </si>
  <si>
    <t>Панель аллергенов фрукты и бахчевые IgE ImmunoCAP, fx21  (киви f84, дыня f87, банан f92, персик f95,  ананас f210 - суммарно)</t>
  </si>
  <si>
    <t>B03.002.004.095</t>
  </si>
  <si>
    <t>17.27.A70</t>
  </si>
  <si>
    <t>Панель аллергенов цитрусовые и фрукты IgE ImmunoCAP, fx15  (апельсин f33, яблоко f49, банан f92,  персик f95 - суммарно)</t>
  </si>
  <si>
    <t>B03.002.004.096</t>
  </si>
  <si>
    <t>Панели пищевых аллергенов IgG</t>
  </si>
  <si>
    <t>17.31.A1</t>
  </si>
  <si>
    <t>Панель пищевых аллергенов №1 IgG (арахис, миндаль, фундук, кокос, бразильский орех - суммарно)</t>
  </si>
  <si>
    <t>B03.002.004.056</t>
  </si>
  <si>
    <t>17.31.A2</t>
  </si>
  <si>
    <t>Панель пищевых аллергенов №2 IgG (треска, тунец, креветки, лосось, мидии - суммарно)</t>
  </si>
  <si>
    <t>B03.002.004.057</t>
  </si>
  <si>
    <t>17.31.A3</t>
  </si>
  <si>
    <t>Панель пищевых аллергенов №3 IgG (пшеничная мука, овсяная мука, кукурузная мука, семена кунжута, гречневая мука - суммарно)</t>
  </si>
  <si>
    <t>B03.002.004.058</t>
  </si>
  <si>
    <t>17.31.A4</t>
  </si>
  <si>
    <t>Панель пищевых аллергенов №5 IgG (яичный белок, молоко, треска, пшеничная мука, арахис, соевые бобы - суммарно)</t>
  </si>
  <si>
    <t>B03.002.004.059</t>
  </si>
  <si>
    <t>17.31.A5</t>
  </si>
  <si>
    <t>Панель пищевых аллергенов №6 IgG (рис, семена кунжута, пшеничная мука, гречневая мука, соевые бобы - суммарно)</t>
  </si>
  <si>
    <t>B03.002.004.060</t>
  </si>
  <si>
    <t>17.31.A6</t>
  </si>
  <si>
    <t>Панель пищевых аллергенов №7 IgG (яичный белок, рис, коровье молоко, aрахис, пшеничная мука, соевые бобы - суммарно)</t>
  </si>
  <si>
    <t>B03.002.004.061</t>
  </si>
  <si>
    <t>17.31.A7</t>
  </si>
  <si>
    <t>Панель пищевых аллергенов №13 IgG (зеленый горошек, белые бобы, морковь, картофель - суммарно)</t>
  </si>
  <si>
    <t>B03.002.004.062</t>
  </si>
  <si>
    <t>17.31.A8</t>
  </si>
  <si>
    <t>Панель пищевых аллергенов №15 IgG (апельсин, банан, яблоко, персик - суммарно)</t>
  </si>
  <si>
    <t>B03.002.004.063</t>
  </si>
  <si>
    <t>17.31.A9</t>
  </si>
  <si>
    <t>Панель пищевых аллергенов №24 IgG (фундук, креветки, киви, банан - суммарно)</t>
  </si>
  <si>
    <t>B03.002.004.064</t>
  </si>
  <si>
    <t>17.31.A10</t>
  </si>
  <si>
    <t>Панель пищевых аллергенов №25 IgG (семена кунжута, пекарские дрожжи, чеснок, сельдерей - суммарно)</t>
  </si>
  <si>
    <t>B03.002.004.065</t>
  </si>
  <si>
    <t>17.31.A11</t>
  </si>
  <si>
    <t>Панель пищевых аллергенов №26 IgG (яичный белок, молоко, арахис,горчица - суммарно)</t>
  </si>
  <si>
    <t>B03.002.004.066</t>
  </si>
  <si>
    <t>17.31.A12</t>
  </si>
  <si>
    <t>Панель пищевых аллергенов №50 IgG (киви, манго, бананы, ананас - суммарно)</t>
  </si>
  <si>
    <t>B03.002.004.067</t>
  </si>
  <si>
    <t>17.31.A13</t>
  </si>
  <si>
    <t>Панель пищевых аллергенов №51 IgG (помидор, картофель, морковь, чеснок, горчица - суммарно)</t>
  </si>
  <si>
    <t>B03.002.004.068</t>
  </si>
  <si>
    <t>17.31.A14</t>
  </si>
  <si>
    <t>Панель пищевых аллергенов №73 IgG (свинина, куриное мясо, говядина, баранина - суммарно)</t>
  </si>
  <si>
    <t>B03.002.004.069</t>
  </si>
  <si>
    <t>Пищевая непереносимость</t>
  </si>
  <si>
    <t>17.17.A10</t>
  </si>
  <si>
    <t>FOX (Food Xplorer) IgG, 287 антигенов (пищевая непереносимость)</t>
  </si>
  <si>
    <t>9А, 9Г</t>
  </si>
  <si>
    <t>B03.002.004.117</t>
  </si>
  <si>
    <t>17.17.D1</t>
  </si>
  <si>
    <t>IgG4 к пищевым аллергенам (пищевая непереносимость - 88 аллергенов/микстов)</t>
  </si>
  <si>
    <t>9Г, 9А</t>
  </si>
  <si>
    <t>B03.002.004.054</t>
  </si>
  <si>
    <t>Пищевые аллергокомпоненты IgE (ImmunoCAP)</t>
  </si>
  <si>
    <t>17.36.A1</t>
  </si>
  <si>
    <t>Овомукоид яйца, аллергокомпонент IgE (ImmunoCAP), f233 nGal d1</t>
  </si>
  <si>
    <t>A09.05.118.487</t>
  </si>
  <si>
    <t>17.36.A2</t>
  </si>
  <si>
    <t>Казеин, коровье молоко, аллергокомпонент IgE (ImmunoCAP), f78 nBos d8</t>
  </si>
  <si>
    <t>A09.05.118.484</t>
  </si>
  <si>
    <t>17.36.A3</t>
  </si>
  <si>
    <t>Лизоцим яйца, аллергокомпонент  IgE (ImmunoCAP), k208 nGal d4</t>
  </si>
  <si>
    <t>A09.05.118.488</t>
  </si>
  <si>
    <t>17.36.A4</t>
  </si>
  <si>
    <t>Альфа-лактальбумин, аллергокомпонент IgE (ImmunoCAP), f76 nBos d4</t>
  </si>
  <si>
    <t>A09.05.118.482</t>
  </si>
  <si>
    <t>17.36.A5</t>
  </si>
  <si>
    <t>Бета-лактоглобулин, аллергокомпонент IgE (ImmunoCAP),  f77 nBos d5</t>
  </si>
  <si>
    <t>A09.05.118.483</t>
  </si>
  <si>
    <t>17.36.A6</t>
  </si>
  <si>
    <t>Овальбумин яйца, аллергокомпонент IgE (ImmunoCAP), f232 nGal d2</t>
  </si>
  <si>
    <t>A09.05.118.486</t>
  </si>
  <si>
    <t>17.36.A7</t>
  </si>
  <si>
    <t>Соя (G. max), аллергокомпонент IgE (ImmunoCAP), f353 rGly m4PR-10</t>
  </si>
  <si>
    <t>A09.05.118.496</t>
  </si>
  <si>
    <t>17.36.A8</t>
  </si>
  <si>
    <t>Арахис, аллергокомпонент IgE (ImmunoCAP), f352 rAra h8</t>
  </si>
  <si>
    <t>A09.05.118.492</t>
  </si>
  <si>
    <t>17.36.A9</t>
  </si>
  <si>
    <t>Арахис, аллергокомпонент IgE (ImmunoCAP), f422 rAra h1</t>
  </si>
  <si>
    <t>A09.05.118.489</t>
  </si>
  <si>
    <t>17.36.A10</t>
  </si>
  <si>
    <t>Арахис, аллергокомпонент IgE (ImmunoCAP), f423 rAra h2</t>
  </si>
  <si>
    <t>A09.05.118.490</t>
  </si>
  <si>
    <t>17.36.A11</t>
  </si>
  <si>
    <t>Арахис, аллергокомпонент IgE (ImmunoCAP), f424 rAra h3</t>
  </si>
  <si>
    <t>A09.05.118.491</t>
  </si>
  <si>
    <t>17.36.A12</t>
  </si>
  <si>
    <t>Арахис, аллергокомпонент IgE (ImmunoCAP), f427 rAra h9</t>
  </si>
  <si>
    <t>A09.05.118.493</t>
  </si>
  <si>
    <t>17.36.A13</t>
  </si>
  <si>
    <t>Карп, аллергокомпонент IgE (ImmunoCAP), f355 rCyp c1</t>
  </si>
  <si>
    <t>A09.05.118.494</t>
  </si>
  <si>
    <t>17.36.A14</t>
  </si>
  <si>
    <t>Омега-5 Глиадин пшеницы, аллергокомпонент IgE (ImmunoCAP), f416 rTri a19</t>
  </si>
  <si>
    <t>A09.05.118.495</t>
  </si>
  <si>
    <t>17.36.A15</t>
  </si>
  <si>
    <t>Тропомиозин креветок, аллергокомпонент IgE (ImmunoCAP), f351 rPen a1</t>
  </si>
  <si>
    <t>A09.05.118.497</t>
  </si>
  <si>
    <t>17.36.A17</t>
  </si>
  <si>
    <t>Треска атлантическая, аллергокомпонент IgE (ImmunoCAP), f426 rGad c1</t>
  </si>
  <si>
    <t>A09.05.118.499</t>
  </si>
  <si>
    <t>17.36.A18</t>
  </si>
  <si>
    <t>Грецкий орех, аллергокомпонент IgE (ImmunoCAP), f441 rJug r1</t>
  </si>
  <si>
    <t>A09.05.118.519</t>
  </si>
  <si>
    <t>17.36.A19</t>
  </si>
  <si>
    <t>Грецкий орех, аллергокомпонент IgE (ImmunoCAP), f442 rJug r3</t>
  </si>
  <si>
    <t>A09.05.118.520</t>
  </si>
  <si>
    <t>17.36.A20</t>
  </si>
  <si>
    <t>Кешью, аллергокомпонент IgE (ImmunoCAP), f443 rAna o3</t>
  </si>
  <si>
    <t>A09.05.118.521</t>
  </si>
  <si>
    <t>17.36.A21</t>
  </si>
  <si>
    <t>Персик, аллергокомпонент IgE (ImmunoCAP), f420 rPru p3</t>
  </si>
  <si>
    <t>A09.05.118.522</t>
  </si>
  <si>
    <t>17.36.A22</t>
  </si>
  <si>
    <t>Яблоко, аллергокомпонент IgE (ImmunoCAP), f435 rMal d3</t>
  </si>
  <si>
    <t>A09.05.118.523</t>
  </si>
  <si>
    <t>17.36.D16</t>
  </si>
  <si>
    <t>Арахис, аллергокомпонент IgE (ImmunoCAP), f447 rAra h6</t>
  </si>
  <si>
    <t>A09.05.118.524</t>
  </si>
  <si>
    <t>17.37.A2</t>
  </si>
  <si>
    <t>Бычий сывороточный альбумин, аллергокомпонент IgE (ImmunoCAP), e204 nBos d6 (BSA)</t>
  </si>
  <si>
    <t>A09.05.118.485</t>
  </si>
  <si>
    <t>17.64.D138</t>
  </si>
  <si>
    <t>Галактоза-альфа-1,3-галактоза (α-Gal), аллергокомпонент IgE (ImmunoCAP), O215</t>
  </si>
  <si>
    <t>A09.05.118.525</t>
  </si>
  <si>
    <t>17.68.A1</t>
  </si>
  <si>
    <t>Кональбумин яйца, аллергокомпонент IgE (ImmunoCAP), f323 nGal d3</t>
  </si>
  <si>
    <t>A09.05.118.498</t>
  </si>
  <si>
    <t>Прочие панели аллергенов IgE (ImmunoCAP)</t>
  </si>
  <si>
    <t>17.30.A44</t>
  </si>
  <si>
    <t>Фадиатоп (сбалансированная смесь ингаляционных аллергенов для скрининга атопии для детей старше 4 лет и взрослых)</t>
  </si>
  <si>
    <t>B03.002.004.070</t>
  </si>
  <si>
    <t>ХИМИКО-ТОКСИКОЛОГИЧЕСКИЕ ИССЛЕДОВАНИЯ</t>
  </si>
  <si>
    <t>Аминокислоты и ацилкарнитины</t>
  </si>
  <si>
    <t>4.10.A2.202</t>
  </si>
  <si>
    <t>L-карнитин свободный в крови, ВЭЖХ-МС</t>
  </si>
  <si>
    <t>A09.05.261.001.001</t>
  </si>
  <si>
    <t>4.10.D1.202</t>
  </si>
  <si>
    <t>Комплексный анализ крови на аминокислоты (12 показателей: Аланин, Аргинин, Аспарагиновая кислота, Цитруллин, Глутаминовая кислота, Глицин, Метионин, Орнитин, Фенилаланин, Тирозин, Валин, Лейцин/Изолейцин), ВЭЖХ-МС</t>
  </si>
  <si>
    <t>B03.016.025.001.002</t>
  </si>
  <si>
    <t>4.10.H2.401</t>
  </si>
  <si>
    <t>L-карнитин общий и свободный в разовой порции мочи, ВЭЖХ-МС</t>
  </si>
  <si>
    <t>A09.05.263.001.001</t>
  </si>
  <si>
    <t>23.5.D1</t>
  </si>
  <si>
    <t>Ацилкарнитины в крови (15 показателей) для лиц старше 18 лет, ВЭЖХ-МС</t>
  </si>
  <si>
    <t>B03.016.019.001.001</t>
  </si>
  <si>
    <t>23.6.D2</t>
  </si>
  <si>
    <t>Комплексный анализ крови на аминокислоты (48 показателей), ВЭЖХ-МС</t>
  </si>
  <si>
    <t>B03.016.019.004</t>
  </si>
  <si>
    <t>Витамины, жирные кислоты</t>
  </si>
  <si>
    <t>4.8.A6</t>
  </si>
  <si>
    <t>Витамин В12, активный (холотранскобаламин)</t>
  </si>
  <si>
    <t>A12.06.060.015</t>
  </si>
  <si>
    <t>4.9.A1.201</t>
  </si>
  <si>
    <t>Витамин А (ретинол), ВЭЖХ-МС</t>
  </si>
  <si>
    <t>A12.06.060.002</t>
  </si>
  <si>
    <t>4.9.A2.202</t>
  </si>
  <si>
    <t>Витамин В1 (тиамин-пирофосфат), ВЭЖХ-МС</t>
  </si>
  <si>
    <t>A12.06.060.009</t>
  </si>
  <si>
    <t>4.9.A3.202</t>
  </si>
  <si>
    <t>Витамин В5 (пантотеновая кислота), ВЭЖХ-МС</t>
  </si>
  <si>
    <t>A12.06.060.012</t>
  </si>
  <si>
    <t>4.9.A4.202</t>
  </si>
  <si>
    <t>Витамин B6 (пиридоксаль-5-фосфат), ВЭЖХ-МС</t>
  </si>
  <si>
    <t>A12.06.060.003</t>
  </si>
  <si>
    <t>4.9.A5.201</t>
  </si>
  <si>
    <t>Витамин В9 (фолиевая кислота)</t>
  </si>
  <si>
    <t>A09.05.080</t>
  </si>
  <si>
    <t>4.9.A6.201</t>
  </si>
  <si>
    <t>Витамин В12 (цианокобаламин)</t>
  </si>
  <si>
    <t>A12.06.060</t>
  </si>
  <si>
    <t>4.9.A7.204</t>
  </si>
  <si>
    <t>Витамин С (аскорбиновая кислота), ВЭЖХ-МС</t>
  </si>
  <si>
    <t>A12.06.060.004</t>
  </si>
  <si>
    <t>4.9.A8.201</t>
  </si>
  <si>
    <t>25-OH витамин D, ИХЛА, суммарный (кальциферол)</t>
  </si>
  <si>
    <t>A09.05.235</t>
  </si>
  <si>
    <t>4.9.A9.201</t>
  </si>
  <si>
    <t>Витамин E (альфа-токоферол) в крови, ВЭЖХ-МС</t>
  </si>
  <si>
    <t>A12.06.060.005</t>
  </si>
  <si>
    <t>4.9.A10.201</t>
  </si>
  <si>
    <t>Витамин К (филлохинон), ВЭЖХ-МС</t>
  </si>
  <si>
    <t>A12.06.060.006</t>
  </si>
  <si>
    <t>4.9.A12</t>
  </si>
  <si>
    <t>Витамин В3 (ниацин), ВЭЖХ-МС</t>
  </si>
  <si>
    <t>A12.06.060.011</t>
  </si>
  <si>
    <t>4.9.A13</t>
  </si>
  <si>
    <t>Витамин В2 (рибофлавин), ВЭЖХ-МС</t>
  </si>
  <si>
    <t>A12.06.060.010</t>
  </si>
  <si>
    <t>4.9.A14</t>
  </si>
  <si>
    <t>Витамин B7 (биотин), ВЭЖХ-МС</t>
  </si>
  <si>
    <t>A12.06.060.016</t>
  </si>
  <si>
    <t>4.9.D1.900</t>
  </si>
  <si>
    <t>Полиненасыщенные жирные кислоты (ЖК) семейства Омега-3: докозагексаеновая (DHA), эйкозапентаеновая (EPA) - в цельной крови (мембранный, липопротеидный и свободно-жирнокислотный пулы). Витамин E (альфа-токоферол) в крови, ГХ/ВЭЖХ-МС</t>
  </si>
  <si>
    <t>Сыворотка + Кровь с ЭДТА</t>
  </si>
  <si>
    <t>ПЖК + ПСК2</t>
  </si>
  <si>
    <t>B03.016.017.003.001</t>
  </si>
  <si>
    <t>4.9.D2.202</t>
  </si>
  <si>
    <t>Полиненасыщенные жирные кислоты (ЖК) семейства Омега-6: линолевая (LA), гамма-линоленовая (GLA), арахидоновая  (AA) кислоты - в цельной крови (мембранный, липопротеидный и свободно-жирнокислотный пулы), ГХ-МС</t>
  </si>
  <si>
    <t>B03.016.017.001</t>
  </si>
  <si>
    <t>4.9.D3</t>
  </si>
  <si>
    <t>Определение Омега-3 индекса (оценка риска внезапной сердечной смерти, инфаркта миокарда и других сердечно-сосудистых заболеваний), ГХ</t>
  </si>
  <si>
    <t>A09.05.264.001.001</t>
  </si>
  <si>
    <t>4.9.D25</t>
  </si>
  <si>
    <t>Анализ Омега-3 жирных кислот в сыворотке крови: линоленовая, эйкозапентаеновая, докозапентаеновая, докозагексаеновая, Омега-3 индекс, ГХ</t>
  </si>
  <si>
    <t>B03.016.017.004</t>
  </si>
  <si>
    <t>23.4.A14</t>
  </si>
  <si>
    <t>1,25-дигидроксихолекальциферол витамин D3, ВЭЖХ-МС</t>
  </si>
  <si>
    <t>A09.05.221.002</t>
  </si>
  <si>
    <t>23.4.A15</t>
  </si>
  <si>
    <t>25-гидроксиэргокальциферол витамин D2, ВЭЖХ-МС</t>
  </si>
  <si>
    <t>A09.05.235.002</t>
  </si>
  <si>
    <t>23.4.A16</t>
  </si>
  <si>
    <t>25-гидроксихолекальциферол витамин D3, ВЭЖХ-МС</t>
  </si>
  <si>
    <t>A09.05.235.003</t>
  </si>
  <si>
    <t>23.4.A18</t>
  </si>
  <si>
    <t>25-OH витамин D, ВЭЖХ МС, суммарный (кальциферол)</t>
  </si>
  <si>
    <t>A09.05.235.004</t>
  </si>
  <si>
    <t>23.4.D3</t>
  </si>
  <si>
    <t>Комплексный анализ крови на витамины группы D (25-ОН D2/ 25-ОН D3/ 1,25-ОН D3/ 24,25-ОН D3), ВЭЖХ-МС</t>
  </si>
  <si>
    <t>A09.05.235.005</t>
  </si>
  <si>
    <t>Дыхательные тесты</t>
  </si>
  <si>
    <t>Выдыхаемый воздух</t>
  </si>
  <si>
    <t>23.11.A1</t>
  </si>
  <si>
    <t>Водородно-метановый дыхательный тест с лактулозой (СИБР, синдром избыточного бактериального роста в тонкой кишке)</t>
  </si>
  <si>
    <t>SIBR90 + SIBR120 + SIBR75 + SIBR30 + SIBR15 + SIBR60 + SIBR45 + SIBR0</t>
  </si>
  <si>
    <t>текст</t>
  </si>
  <si>
    <t>A07.16.006.002</t>
  </si>
  <si>
    <t>Метаболиты и их производные</t>
  </si>
  <si>
    <t>18.1.A9.201</t>
  </si>
  <si>
    <t>Углевод-дефицитный трансферрин (CDT), кровь</t>
  </si>
  <si>
    <t>A09.05.229.001</t>
  </si>
  <si>
    <t>Оксидативный стресс</t>
  </si>
  <si>
    <t>4.9.A11</t>
  </si>
  <si>
    <t>Глутатион-пероксидаза в эритроцитах</t>
  </si>
  <si>
    <t>A09.05.239.001</t>
  </si>
  <si>
    <t>4.9.D6.900</t>
  </si>
  <si>
    <t>Оксидативный стресс (7 показателей): малоновый диальдегид, коэнзим Q10 общий (убихинон), витамин E (альфа-токоферол), витамин C, витамин A, бета-каротин (транс-форма), глутатион свободный (восстановленный, GSH) в крови, ВЭЖХ</t>
  </si>
  <si>
    <t>Сыворотка + Кровь с гепарином + Кровь с гепарином (разделительный гель)</t>
  </si>
  <si>
    <t>B03.016.017.001.003</t>
  </si>
  <si>
    <t>23.4.A17</t>
  </si>
  <si>
    <t>Малоновый диальдегид, ВЭЖХ</t>
  </si>
  <si>
    <t>A09.05.192</t>
  </si>
  <si>
    <t>23.4.A19</t>
  </si>
  <si>
    <t>Бета-каротин (провитамин А), ВЭЖХ</t>
  </si>
  <si>
    <t>A12.06.060.021</t>
  </si>
  <si>
    <t>23.5.A1</t>
  </si>
  <si>
    <t>Глутатион свободный (восстановленный, GSH) в крови, ВЭЖХ</t>
  </si>
  <si>
    <t>A09.05.259.001</t>
  </si>
  <si>
    <t>23.5.A2</t>
  </si>
  <si>
    <t>Коэнзим Q10 общий (убихинон) в крови, ВЭЖХ</t>
  </si>
  <si>
    <t>A09.05.258</t>
  </si>
  <si>
    <t>Волосы</t>
  </si>
  <si>
    <t>Тяжелые металлы и микроэлементы волос</t>
  </si>
  <si>
    <t>23.2.A1</t>
  </si>
  <si>
    <t>Натрий в волосах, спектрометрия (Na)</t>
  </si>
  <si>
    <t>ЗП</t>
  </si>
  <si>
    <t>A09.01.007.001.003</t>
  </si>
  <si>
    <t>23.2.A2</t>
  </si>
  <si>
    <t>Калий в волосах, спектрометрия (K)</t>
  </si>
  <si>
    <t>A09.01.007.001.005</t>
  </si>
  <si>
    <t>23.2.A3</t>
  </si>
  <si>
    <t>Кальций в волосах, спектрометрия (Ca)</t>
  </si>
  <si>
    <t>A09.01.007.001.006</t>
  </si>
  <si>
    <t>23.2.A4</t>
  </si>
  <si>
    <t>Железо в волосах, спектрометрия (Fe)</t>
  </si>
  <si>
    <t>A09.01.007.001.007</t>
  </si>
  <si>
    <t>23.2.A5</t>
  </si>
  <si>
    <t>Магний в волосах, спектрометрия (Mg)</t>
  </si>
  <si>
    <t>A09.01.007.001.004</t>
  </si>
  <si>
    <t>23.2.A7</t>
  </si>
  <si>
    <t>Цинк в волосах, спектрометрия (Zn)</t>
  </si>
  <si>
    <t>A09.01.020.001</t>
  </si>
  <si>
    <t>23.2.A8</t>
  </si>
  <si>
    <t>Медь в волосах, спектрометрия (Cu)</t>
  </si>
  <si>
    <t>A09.01.019.001</t>
  </si>
  <si>
    <t>23.2.A9</t>
  </si>
  <si>
    <t>Литий в волосах, спектрометрия (Li)</t>
  </si>
  <si>
    <t>A09.01.007.001.002</t>
  </si>
  <si>
    <t>23.2.A10</t>
  </si>
  <si>
    <t>Бор в волосах, спектрометрия (B)</t>
  </si>
  <si>
    <t>A09.01.011.001</t>
  </si>
  <si>
    <t>23.2.A11</t>
  </si>
  <si>
    <t>Алюминий в волосах, спектрометрия (Al)</t>
  </si>
  <si>
    <t>A09.01.012.001</t>
  </si>
  <si>
    <t>23.2.A12</t>
  </si>
  <si>
    <t>Кремний в волосах, спектрометрия (Si)</t>
  </si>
  <si>
    <t>A09.01.013.001</t>
  </si>
  <si>
    <t>23.2.A13</t>
  </si>
  <si>
    <t>Титан в волосах, спектрометрия (Ti)</t>
  </si>
  <si>
    <t>A09.01.014.001</t>
  </si>
  <si>
    <t>23.2.A14</t>
  </si>
  <si>
    <t>Хром в волосах, спектрометрия (Cr)</t>
  </si>
  <si>
    <t>A09.01.015.001</t>
  </si>
  <si>
    <t>23.2.A15</t>
  </si>
  <si>
    <t>Марганец в волосах, спектрометрия (Mn)</t>
  </si>
  <si>
    <t>A09.01.016.001</t>
  </si>
  <si>
    <t>23.2.A16</t>
  </si>
  <si>
    <t>Кобальт в волосах, спектрометрия (Co)</t>
  </si>
  <si>
    <t>A09.01.017.001</t>
  </si>
  <si>
    <t>23.2.A17</t>
  </si>
  <si>
    <t>Никель в волосах, спектрометрия (Ni)</t>
  </si>
  <si>
    <t>A09.01.018.001</t>
  </si>
  <si>
    <t>23.2.A18</t>
  </si>
  <si>
    <t>Мышьяк в волосах, спектрометрия (As)</t>
  </si>
  <si>
    <t>A09.01.021.001</t>
  </si>
  <si>
    <t>23.2.A19</t>
  </si>
  <si>
    <t>Селен в волосах, спектрометрия (Se)</t>
  </si>
  <si>
    <t>A09.01.022.001</t>
  </si>
  <si>
    <t>23.2.A20</t>
  </si>
  <si>
    <t>Молибден в волосах, спектрометрия (Mo)</t>
  </si>
  <si>
    <t>A09.01.023.001</t>
  </si>
  <si>
    <t>23.2.A21</t>
  </si>
  <si>
    <t>Кадмий в волосах, спектрометрия (Cd)</t>
  </si>
  <si>
    <t>A09.01.024.001</t>
  </si>
  <si>
    <t>23.2.A22</t>
  </si>
  <si>
    <t>Сурьма в волосах, спектрометрия (Sb)</t>
  </si>
  <si>
    <t>A09.01.025.001</t>
  </si>
  <si>
    <t>23.2.A23</t>
  </si>
  <si>
    <t>Ртуть в волосах, спектрометрия (Hg)</t>
  </si>
  <si>
    <t>A09.01.026.001</t>
  </si>
  <si>
    <t>23.2.A24</t>
  </si>
  <si>
    <t>Свинец в волосах, спектрометрия (Pb)</t>
  </si>
  <si>
    <t>A09.01.027.001</t>
  </si>
  <si>
    <t>50.0.H155</t>
  </si>
  <si>
    <t>Комплексный анализ волос на наличие тяжёлых металлов и микроэлементов 23 показателя (Li, B, Na, Mg, Al, Si, K, Ca, Ti, Cr, Mn, Fe, Co, Ni, Cu, Zn, As, Se, Mo, Cd, Sb, Hg, Pb), спектрометрия</t>
  </si>
  <si>
    <t>A09.01.007.001.001</t>
  </si>
  <si>
    <t>Тяжелые металлы и микроэлементы мочи</t>
  </si>
  <si>
    <t>23.3.A1</t>
  </si>
  <si>
    <t>Натрий в разовой порции мочи, спектрометрия (Na)</t>
  </si>
  <si>
    <t>A09.28.060.003</t>
  </si>
  <si>
    <t>23.3.A2</t>
  </si>
  <si>
    <t>Калий в разовой порции мочи, спектрометрия (K)</t>
  </si>
  <si>
    <t>A09.28.060.005</t>
  </si>
  <si>
    <t>23.3.A3</t>
  </si>
  <si>
    <t>Кальций в разовой порции мочи, спектрометрия (Ca)</t>
  </si>
  <si>
    <t>A09.28.060.006</t>
  </si>
  <si>
    <t>23.3.A4</t>
  </si>
  <si>
    <t>Железо в разовой порции мочи, спектрометрия (Fe)</t>
  </si>
  <si>
    <t>A09.28.060.007</t>
  </si>
  <si>
    <t>23.3.A5</t>
  </si>
  <si>
    <t>Магний в разовой порции мочи, спектрометрия (Mg)</t>
  </si>
  <si>
    <t>A09.28.060.004</t>
  </si>
  <si>
    <t>23.3.A7</t>
  </si>
  <si>
    <t>Цинк в разовой порции мочи, спектрометрия (Zn)</t>
  </si>
  <si>
    <t>A09.28.079.001</t>
  </si>
  <si>
    <t>23.3.A8</t>
  </si>
  <si>
    <t>Медь, суточная экскреция, спектрометрия (Cu)</t>
  </si>
  <si>
    <t>A09.28.078.001</t>
  </si>
  <si>
    <t>23.3.A9</t>
  </si>
  <si>
    <t>Литий в разовой порции мочи, спектрометрия (Li)</t>
  </si>
  <si>
    <t>A09.28.060.008</t>
  </si>
  <si>
    <t>23.3.A10</t>
  </si>
  <si>
    <t>Бор в разовой порции мочи, спектрометрия (B)</t>
  </si>
  <si>
    <t>A09.28.070.001</t>
  </si>
  <si>
    <t>23.3.A11</t>
  </si>
  <si>
    <t>Алюминий в разовой порции мочи, спектрометрия (Al)</t>
  </si>
  <si>
    <t>A09.28.071.001</t>
  </si>
  <si>
    <t>23.3.A12</t>
  </si>
  <si>
    <t>Кремний в разовой порции мочи, спектрометрия (Si)</t>
  </si>
  <si>
    <t>A09.28.072.001</t>
  </si>
  <si>
    <t>23.3.A13</t>
  </si>
  <si>
    <t>Титан в разовой порции мочи, спектрометрия (Ti)</t>
  </si>
  <si>
    <t>A09.28.073.001</t>
  </si>
  <si>
    <t>23.3.A14</t>
  </si>
  <si>
    <t>Хром в разовой порции мочи, спектрометрия (Cr)</t>
  </si>
  <si>
    <t>A09.28.074.001</t>
  </si>
  <si>
    <t>23.3.A15</t>
  </si>
  <si>
    <t>Марганец в разовой порции мочи, спектрометрия (Mn)</t>
  </si>
  <si>
    <t>A09.28.075.001</t>
  </si>
  <si>
    <t>23.3.A16</t>
  </si>
  <si>
    <t>Кобальт в разовой порции мочи, спектрометрия (Co)</t>
  </si>
  <si>
    <t>A09.28.076.001</t>
  </si>
  <si>
    <t>23.3.A17</t>
  </si>
  <si>
    <t>Никель в разовой порции мочи, спектрометрия (Ni)</t>
  </si>
  <si>
    <t>A09.28.077.001</t>
  </si>
  <si>
    <t>23.3.A18</t>
  </si>
  <si>
    <t>Мышьяк в разовой порции мочи, спектрометрия (As)</t>
  </si>
  <si>
    <t>A09.28.080.001</t>
  </si>
  <si>
    <t>23.3.A19</t>
  </si>
  <si>
    <t>Селен в разовой порции мочи, спектрометрия (Se)</t>
  </si>
  <si>
    <t>A09.28.081.001</t>
  </si>
  <si>
    <t>23.3.A20</t>
  </si>
  <si>
    <t>Молибден в разовой порции мочи, спектрометрия (Mo)</t>
  </si>
  <si>
    <t>A09.28.082.001</t>
  </si>
  <si>
    <t>23.3.A21</t>
  </si>
  <si>
    <t>Кадмий в разовой порции мочи, спектрометрия (Cd)</t>
  </si>
  <si>
    <t>A09.28.083.001</t>
  </si>
  <si>
    <t>23.3.A22</t>
  </si>
  <si>
    <t>Сурьма в разовой порции мочи, спектрометрия (Sb)</t>
  </si>
  <si>
    <t>A09.28.084.001</t>
  </si>
  <si>
    <t>23.3.A23</t>
  </si>
  <si>
    <t>Ртуть в разовой порции мочи, спектрометрия (Hg)</t>
  </si>
  <si>
    <t>A09.28.085.001</t>
  </si>
  <si>
    <t>23.3.A24</t>
  </si>
  <si>
    <t>Свинец в разовой порции мочи, спектрометрия (Pb)</t>
  </si>
  <si>
    <t>A09.28.061.001</t>
  </si>
  <si>
    <t>23.3.A25</t>
  </si>
  <si>
    <t>Йод в разовой порции мочи, спектрометрия (I)</t>
  </si>
  <si>
    <t>A09.28.065</t>
  </si>
  <si>
    <t>50.0.H154</t>
  </si>
  <si>
    <t>Комплексный анализ на наличие тяжёлых металлов и микроэлементов 23 показателя (Li, B, Na, Mg, Al, Si, K, Ca, Ti, Cr, Mn, Fe, Co, Ni, Cu, Zn, As, Se, Mo, Cd, Sb, Hg, Pb) в разовой порции мочи, спектрометрия</t>
  </si>
  <si>
    <t>A09.28.060.001.002</t>
  </si>
  <si>
    <t>Тяжелые металлы и микроэлементы сыворотки</t>
  </si>
  <si>
    <t>23.1.A1</t>
  </si>
  <si>
    <t>Натрий в крови, спектрометрия (Na)</t>
  </si>
  <si>
    <t>A09.05.242.010</t>
  </si>
  <si>
    <t>23.1.A2</t>
  </si>
  <si>
    <t>Калий в крови, спектрометрия (K)</t>
  </si>
  <si>
    <t>A09.05.242.012</t>
  </si>
  <si>
    <t>23.1.A3</t>
  </si>
  <si>
    <t>Кальций в крови, спектрометрия (Ca)</t>
  </si>
  <si>
    <t>A09.05.242.013</t>
  </si>
  <si>
    <t>23.1.A4</t>
  </si>
  <si>
    <t>Железо в крови, спектрометрия (Fe)</t>
  </si>
  <si>
    <t>A09.05.242.014</t>
  </si>
  <si>
    <t>23.1.A5</t>
  </si>
  <si>
    <t>Магний в крови, спектрометрия (Mg)</t>
  </si>
  <si>
    <t>A09.05.242.011</t>
  </si>
  <si>
    <t>23.1.A7</t>
  </si>
  <si>
    <t>Цинк в крови, спектрометрия (Zn)</t>
  </si>
  <si>
    <t>A09.05.274.001</t>
  </si>
  <si>
    <t>23.1.A8</t>
  </si>
  <si>
    <t>Медь в крови, спектрометрия (Cu)</t>
  </si>
  <si>
    <t>A09.05.273.001</t>
  </si>
  <si>
    <t>23.1.A10</t>
  </si>
  <si>
    <t>Бор в крови, спектрометрия (B)</t>
  </si>
  <si>
    <t>A09.05.265.001</t>
  </si>
  <si>
    <t>23.1.A11</t>
  </si>
  <si>
    <t>Алюминий в крови, спектрометрия (Al)</t>
  </si>
  <si>
    <t>A09.05.266.001</t>
  </si>
  <si>
    <t>23.1.A12</t>
  </si>
  <si>
    <t>Кремний в крови, спектрометрия (Si)</t>
  </si>
  <si>
    <t>A09.05.267.001</t>
  </si>
  <si>
    <t>23.1.A13</t>
  </si>
  <si>
    <t>Титан в крови, спектрометрия (Ti)</t>
  </si>
  <si>
    <t>A09.05.268.001</t>
  </si>
  <si>
    <t>23.1.A14</t>
  </si>
  <si>
    <t>Хром в крови, спектрометрия (Cr)</t>
  </si>
  <si>
    <t>A09.05.269.001</t>
  </si>
  <si>
    <t>23.1.A15</t>
  </si>
  <si>
    <t>Марганец в крови, спектрометрия (Mn)</t>
  </si>
  <si>
    <t>A09.05.270.001</t>
  </si>
  <si>
    <t>23.1.A16</t>
  </si>
  <si>
    <t>Кобальт в крови, спектрометрия (Co)</t>
  </si>
  <si>
    <t>A09.05.271.001</t>
  </si>
  <si>
    <t>23.1.A17</t>
  </si>
  <si>
    <t>Никель в крови, спектрометрия (Ni)</t>
  </si>
  <si>
    <t>A09.05.272.001</t>
  </si>
  <si>
    <t>23.1.A18</t>
  </si>
  <si>
    <t>Мышьяк в крови, спектрометрия (As)</t>
  </si>
  <si>
    <t>A09.05.275.001</t>
  </si>
  <si>
    <t>23.1.A19</t>
  </si>
  <si>
    <t>Селен в крови, спектрометрия (Se)</t>
  </si>
  <si>
    <t>A09.05.276.001</t>
  </si>
  <si>
    <t>23.1.A20</t>
  </si>
  <si>
    <t>Молибден в крови, спектрометрия (Mo)</t>
  </si>
  <si>
    <t>A09.05.277.001</t>
  </si>
  <si>
    <t>23.1.A21</t>
  </si>
  <si>
    <t>Кадмий в крови, спектрометрия (Cd)</t>
  </si>
  <si>
    <t>A09.05.278.001</t>
  </si>
  <si>
    <t>23.1.A22</t>
  </si>
  <si>
    <t>Сурьма в крови, спектрометрия (Sb)</t>
  </si>
  <si>
    <t>A09.05.279.001</t>
  </si>
  <si>
    <t>23.1.A23</t>
  </si>
  <si>
    <t>Ртуть в крови, спектрометрия (Hg)</t>
  </si>
  <si>
    <t>A09.05.280.001</t>
  </si>
  <si>
    <t>23.1.A24</t>
  </si>
  <si>
    <t>Свинец в крови, спектрометрия (Pb)</t>
  </si>
  <si>
    <t>A09.05.281.001</t>
  </si>
  <si>
    <t>23.1.A25</t>
  </si>
  <si>
    <t>Йод в крови, спектрометрия (I)</t>
  </si>
  <si>
    <t>A09.05.117.001</t>
  </si>
  <si>
    <t>23.1.D1</t>
  </si>
  <si>
    <t>Литий в крови (Li), спектрометрия (включая литий терапевтический)</t>
  </si>
  <si>
    <t>A09.05.086.001</t>
  </si>
  <si>
    <t>50.0.H153</t>
  </si>
  <si>
    <t>Комплексный анализ крови на наличие тяжёлых металлов и микроэлементов 23 показателя (Li, B, Na, Mg, Al, Si, K, Ca, Ti, Cr, Mn, Fe, Co, Ni, Cu, Zn, As, Se, Mo, Cd, Sb, Hg, Pb), спектрометрия</t>
  </si>
  <si>
    <t>Кровь с ЭДТА + Сыворотка</t>
  </si>
  <si>
    <t>ПСК2 + ПСК4 + ПЖК</t>
  </si>
  <si>
    <t>A09.05.242.009</t>
  </si>
  <si>
    <t>МОЛЕКУЛЯРНО-ГЕНЕТИЧЕСКИЕ ИССЛЕДОВАНИЯ</t>
  </si>
  <si>
    <t>Исследование полиморфизмов и мутаций</t>
  </si>
  <si>
    <t>22.1.1.A4</t>
  </si>
  <si>
    <t>Исследование полиморфизмов в генах, кодирующих рецепторы и ферменты метаболизма половых гормонов</t>
  </si>
  <si>
    <t>22.1.1.A7</t>
  </si>
  <si>
    <t>Генетическая предрасположенность к нарушению функции щитовидной железы</t>
  </si>
  <si>
    <t>22.1.1.A1</t>
  </si>
  <si>
    <t>Исследование полиморфизмов в генах, кодирующих рецепторы и ферменты метаболизма стероидных гормонов</t>
  </si>
  <si>
    <t>A27.05.025.002</t>
  </si>
  <si>
    <t>22.1.1.A5</t>
  </si>
  <si>
    <t>Исследование полиморфизмов в генах, влияющих на эффективность детоксикации ксенобиотиков (расширенная панель)</t>
  </si>
  <si>
    <t>22.1.1.A6</t>
  </si>
  <si>
    <t>Генетическое исследование эффективности детоксикации метаболитов эстрогенов (расширенная панель)</t>
  </si>
  <si>
    <t>22.1.1.A9</t>
  </si>
  <si>
    <t>Исследование полиморфизмов в генах, кодирующих рецепторы и ферменты метаболизма нейромедиаторов</t>
  </si>
  <si>
    <t>22.1.1.A3</t>
  </si>
  <si>
    <t>Выявление неслучайной инактивации (лайонизации) Х-хромосомы у женщин (диагностика бесплодия)</t>
  </si>
  <si>
    <t>22.1.1.A2</t>
  </si>
  <si>
    <t>Генетическая диагностика клеточного старения (измерение длины теломер)</t>
  </si>
  <si>
    <t>22.1.1.A8</t>
  </si>
  <si>
    <t>Исследование полиморфизмов в генах, кодирующих рецепторы и ферменты метаболизма витамина D</t>
  </si>
  <si>
    <t>22.1.A1.202</t>
  </si>
  <si>
    <t>Генетический тест на лактозную непереносимость: MCM6: -13910 T&gt;C</t>
  </si>
  <si>
    <t>B03.032.003.001</t>
  </si>
  <si>
    <t>22.1.A16.202</t>
  </si>
  <si>
    <t>Диагностика синдрома Жильбера (мутация гена UGT1)</t>
  </si>
  <si>
    <t>A27.30.015</t>
  </si>
  <si>
    <t>22.1.A20</t>
  </si>
  <si>
    <t>Синдром ломкой Х хромосомы (определение числа повторов CGG в гене FMR1)</t>
  </si>
  <si>
    <t>A27.30.140</t>
  </si>
  <si>
    <t>22.1.A21</t>
  </si>
  <si>
    <t>Диагностика семейной средиземноморской лихорадки (периодическая болезнь, ген MEFV).</t>
  </si>
  <si>
    <t>B03.014.002.001</t>
  </si>
  <si>
    <t>22.1.A22</t>
  </si>
  <si>
    <t>Ген андрогенового рецептора (AR), число CAG-повторов</t>
  </si>
  <si>
    <t>A27.05.025.001</t>
  </si>
  <si>
    <t>22.1.A26</t>
  </si>
  <si>
    <t>Диагностика при жировой болезни печени (ген PNPLA3)</t>
  </si>
  <si>
    <t>A27.30.121</t>
  </si>
  <si>
    <t>22.1.A27</t>
  </si>
  <si>
    <t>Определение мутации в гене протромбина Thr165Met</t>
  </si>
  <si>
    <t>A27.05.002.006</t>
  </si>
  <si>
    <t>22.1.A33</t>
  </si>
  <si>
    <t>Генетическая диагностика бета-талассемии и гемоглобинопатий (мутации в гене HBB)</t>
  </si>
  <si>
    <t>B03.005.017.002</t>
  </si>
  <si>
    <t>22.1.A34</t>
  </si>
  <si>
    <t>Генетическая диагностика фенилкетонурии (ген PAH)</t>
  </si>
  <si>
    <t>A27.05.035</t>
  </si>
  <si>
    <t>22.1.A35</t>
  </si>
  <si>
    <t>Оценка риска токсичности при терапии статинами (симвастатин, ловастатин, аторвастатин, питавастатин, правастатин, розувастатин, флувастатин)</t>
  </si>
  <si>
    <t>A09.05.035.043</t>
  </si>
  <si>
    <t>22.1.D3.202</t>
  </si>
  <si>
    <t>Генетический риск нарушений системы свертывания (F2, F5, F7, FGB, F13A1, SERPINE1, ITGA2, ITGB3 - 8 точек)</t>
  </si>
  <si>
    <t>A27.05.002.002</t>
  </si>
  <si>
    <t>22.1.D4.202</t>
  </si>
  <si>
    <t>Генетические дефекты ферментов фолатного цикла (MTHFR, MTR, MTRR - 4 точки)</t>
  </si>
  <si>
    <t>A27.05.003.001</t>
  </si>
  <si>
    <t>22.1.D5.202</t>
  </si>
  <si>
    <t>Генетический риск осложнений беременности и патологии плода, 12 показателей</t>
  </si>
  <si>
    <t>A27.20.001.006</t>
  </si>
  <si>
    <t>22.1.D13.202</t>
  </si>
  <si>
    <t>Генетический риск развития рака молочной железы и рака яичников (BRCA1, BRCA2 - 8 показателей)</t>
  </si>
  <si>
    <t>A27.05.040.008</t>
  </si>
  <si>
    <t>22.1.D15.202</t>
  </si>
  <si>
    <t>Генетическая предрасположенность к гипертонии, 9 показателей</t>
  </si>
  <si>
    <t>A27.30.116</t>
  </si>
  <si>
    <t>22.1.D18</t>
  </si>
  <si>
    <t>Идеальный вес. Диета и фитнес, 5 показателей (венозная кровь; генетические факторы индивидуальных особенностей обмена веществ)</t>
  </si>
  <si>
    <t>A27.30.122</t>
  </si>
  <si>
    <t>22.1.D19</t>
  </si>
  <si>
    <t>Выбери спорт. Скорость, сила, выносливость (венозная кровь; генетическая предрасположенность к занятиям различными видами спорта)</t>
  </si>
  <si>
    <t>A27.30.123</t>
  </si>
  <si>
    <t>22.1.D20</t>
  </si>
  <si>
    <t>Генетическая предрасположенность к болезни Альцгеймера (венозная кровь; APOE E2/E3/E4)</t>
  </si>
  <si>
    <t>21</t>
  </si>
  <si>
    <t>A27.05.002.001</t>
  </si>
  <si>
    <t>22.1.D23</t>
  </si>
  <si>
    <t>Ген рецептора витамина D, полиморфизм 283 A&gt;G (BsmI)</t>
  </si>
  <si>
    <t>A27.30.057.002</t>
  </si>
  <si>
    <t>22.1.D24</t>
  </si>
  <si>
    <t>Генетическая диагностика спинальной мышечной атрофии (SMN1, SMN2)</t>
  </si>
  <si>
    <t>A27.05.034.001</t>
  </si>
  <si>
    <t>22.1.D25</t>
  </si>
  <si>
    <t>Генодиагностика врожденной гиперплазии надпочечников (исследование 15 мутаций в гене CYP21A2 с учетом изменения в псевдогене CYP21P)</t>
  </si>
  <si>
    <t>A27.05.024.004</t>
  </si>
  <si>
    <t>22.1.D26</t>
  </si>
  <si>
    <t>Оценка влияния генов CYP2D6 и CYP2C19 на метаболизм антидепрессантов ингибиторов обратного захвата серотонина/норадреналина – эсциталопрам, циталопрам, сертралин, флювоксамин, пароксетин, венлафаксин (слюна)</t>
  </si>
  <si>
    <t>A27.05.045.002</t>
  </si>
  <si>
    <t>22.1.D27</t>
  </si>
  <si>
    <t>Генодиагностика патологии печени (оценка мутаций в генах: HFE, ATP7B, PiZ/S А1АТ и PNPLA3)</t>
  </si>
  <si>
    <t>A27.05.009.001</t>
  </si>
  <si>
    <t>22.1.D28</t>
  </si>
  <si>
    <t>Определение мутаций в генах:  BRCA1 (11 мутаций), BRCA2 (3 мутации), PALB2 (1 мутация), CHEK2 (4 мутации), NBN (1 мутация), венозная кровь</t>
  </si>
  <si>
    <t>A27.05.040.002</t>
  </si>
  <si>
    <t>22.1.D29</t>
  </si>
  <si>
    <t>Комплексная генетическая диагностика синдрома поликистоза яичников (СПКЯ), 6 показателей</t>
  </si>
  <si>
    <t>A27.30.118</t>
  </si>
  <si>
    <t>22.1.D30</t>
  </si>
  <si>
    <t>Генодиагностика болезни Гентингтона (оценка числа CAG-повторов в гене НТТ)</t>
  </si>
  <si>
    <t>A27.30.113</t>
  </si>
  <si>
    <t>22.1.D31</t>
  </si>
  <si>
    <t>Диагностика CFTR-ассоциированных заболеваний: бесплодие, панкреатит, муковисцидоз (38 аберраций гена CFTR)</t>
  </si>
  <si>
    <t>A27.05.036.001</t>
  </si>
  <si>
    <t>22.1.D32</t>
  </si>
  <si>
    <t>Расширенная диагностика лактазной недостаточности (МСМ6: 13910 С&gt;T,  13907 С&gt;G, 13915 T&gt;G,14010 G&gt;С)</t>
  </si>
  <si>
    <t>B03.032.003.002</t>
  </si>
  <si>
    <t>22.1.D33</t>
  </si>
  <si>
    <t>Генетическая диагностика альфа-талассемии (мутации в гене HBA)</t>
  </si>
  <si>
    <t>B03.005.017.001</t>
  </si>
  <si>
    <t>22.1.D34</t>
  </si>
  <si>
    <t>Генетическая диагностика первичной яичниковой недостаточности (ген FMR1)</t>
  </si>
  <si>
    <t>A27.30.119</t>
  </si>
  <si>
    <t>22.1.D35</t>
  </si>
  <si>
    <t>Генетическая диагностика наследственной формы панкреатита (гены PRSS1, SPINK1)</t>
  </si>
  <si>
    <t>B03.057.002.001</t>
  </si>
  <si>
    <t>22.1.D36</t>
  </si>
  <si>
    <t>Расширенная генодиагностика синдрома Жильбера (TA-повторы и замены p.G71R, p.P229Q в гене UGT1A1)</t>
  </si>
  <si>
    <t>A27.30.214</t>
  </si>
  <si>
    <t>22.1.D117</t>
  </si>
  <si>
    <t>Генодиагностика болезни Вильсона-Коновалова (анализ мутаций гена ATP7B)</t>
  </si>
  <si>
    <t>B03.019.011.002</t>
  </si>
  <si>
    <t>22.2.D1.202</t>
  </si>
  <si>
    <t>Генетически обусловленная чувствительность к варфарину (VKORC1, CYP2C9, CYP4F2 - 4 точки)</t>
  </si>
  <si>
    <t>A27.05.045.001</t>
  </si>
  <si>
    <t>22.4.D1.202</t>
  </si>
  <si>
    <t>Выявление микроделеций в факторе азооспермии AZF (локусы A, B, C)</t>
  </si>
  <si>
    <t>A27.05.022.001</t>
  </si>
  <si>
    <t>22.4.D3</t>
  </si>
  <si>
    <t>Генетическая диагностика наследственной гиперхолестеринемии (гены LDLR, PCSK9, APOB100)</t>
  </si>
  <si>
    <t>A27.30.141</t>
  </si>
  <si>
    <t>22.4.D4</t>
  </si>
  <si>
    <t>Генетическая диагностика семейной гиперхолестеринемии (6 экзонов гена PCSK9)</t>
  </si>
  <si>
    <t>A27.30.142</t>
  </si>
  <si>
    <t>22.7.D1</t>
  </si>
  <si>
    <t>Генетическая диагностика наследственной нейросенсорной тугоухости (гены GJB2, GJB3, GJB6, POU3F4, WFS1)</t>
  </si>
  <si>
    <t>A27.05.033.001</t>
  </si>
  <si>
    <t>22.11.A2</t>
  </si>
  <si>
    <t>Комплексная генодиагностика недостаточности протеина С, протеина S и антитромбина III при тромбофилии (частые полиморфизмы в генах PROC, PROS1, SERPINC1)</t>
  </si>
  <si>
    <t>A27.30.215</t>
  </si>
  <si>
    <t>22.13.A1</t>
  </si>
  <si>
    <t>Скрининг на наследственные заболевания при планировании беременности (гетерозиготное носительство у родителей мутаций в генах GJB2, SMN1, PAH, CFTR)</t>
  </si>
  <si>
    <t>A27.30.483</t>
  </si>
  <si>
    <t>22.14.D1</t>
  </si>
  <si>
    <t>Генодиагностика острой перемежающейся порфирии (ген HMBS)</t>
  </si>
  <si>
    <t>A27.30.484</t>
  </si>
  <si>
    <t>22.17.A1</t>
  </si>
  <si>
    <t>Генодиагностика врожденного ангионевротического отека (ген SERPING1)</t>
  </si>
  <si>
    <t>B03.019.021.001</t>
  </si>
  <si>
    <t>22.17.A2</t>
  </si>
  <si>
    <t>Генодиагностика бокового амиотрофического склероза (ген SOD1)</t>
  </si>
  <si>
    <t>A27.30.480</t>
  </si>
  <si>
    <t>22.17.A3</t>
  </si>
  <si>
    <t>Генодиагностика мышечной дистрофии Дюшенна и Беккера (делеции/дупликации экзонов 1-79 в гене DMD)</t>
  </si>
  <si>
    <t>A27.05.032.001</t>
  </si>
  <si>
    <t>22.17.A4</t>
  </si>
  <si>
    <t>Генодиагностика болезни Шарко-Мари-Тута 1А и наследственной нейропатии с подверженностью параличу от сдавления (ген РМР22)</t>
  </si>
  <si>
    <t>A27.30.481</t>
  </si>
  <si>
    <t>22.17.D1</t>
  </si>
  <si>
    <t>Генодиагностика болезни Паркинсона (количество копий генов PARK и ATP13A2, мутации в генах SNCA и LRRK2)</t>
  </si>
  <si>
    <t>A27.30.482</t>
  </si>
  <si>
    <t>22.19.A1</t>
  </si>
  <si>
    <t>Генодиагностика 1, 2А, 2В, 2М, 2N, 3 типов болезни фон Виллебранда (18-21 и 28 экзоны гена VWF)</t>
  </si>
  <si>
    <t>A27.30.217</t>
  </si>
  <si>
    <t>22.19.A2</t>
  </si>
  <si>
    <t>Генодиагностика тромботической тромбоцитопенической пурпуры (ген ADAMTS13)</t>
  </si>
  <si>
    <t>A27.30.216</t>
  </si>
  <si>
    <t>50.0.H112.202</t>
  </si>
  <si>
    <t>Пакет «ОК!» (оценка риска тромбоза при приёме ОК и ГЗТ), 2 показателя</t>
  </si>
  <si>
    <t>A27.05.002.003</t>
  </si>
  <si>
    <t>50.0.H113.202</t>
  </si>
  <si>
    <t>Пакет «ОнкоРиски» (BRCA1/2, фолатный цикл), 12 показателей</t>
  </si>
  <si>
    <t>A27.05.002.005</t>
  </si>
  <si>
    <t>50.0.H114.202</t>
  </si>
  <si>
    <t>Пакет «Риски возникновения сердечно-сосудистых заболеваний» (риск нарушения свёртывания крови и гипертонии, фолатный цикл), 21 показатель</t>
  </si>
  <si>
    <t>A27.05.002.004</t>
  </si>
  <si>
    <t>50.0.H115.202</t>
  </si>
  <si>
    <t>Гемохроматоз, определение мутаций (HFE: 187C&gt;G (rs1799945) HFE: 845G&gt;A (rs1800562))</t>
  </si>
  <si>
    <t>A27.05.010.002</t>
  </si>
  <si>
    <t>50.0.H116.202</t>
  </si>
  <si>
    <t>Определение SNP в гене IL 28B человека (IL28B: C&gt;T (rs12979860) IL28B: T&gt;G (rs8099917))</t>
  </si>
  <si>
    <t>A27.30.120</t>
  </si>
  <si>
    <t>Кровь венозная</t>
  </si>
  <si>
    <t>12Б</t>
  </si>
  <si>
    <t>12A</t>
  </si>
  <si>
    <t>Полногеномное секвенирование методом NGS</t>
  </si>
  <si>
    <t>22.1.A29</t>
  </si>
  <si>
    <t>Скрининг на носительство наследственных заболеваний "Базовый" (Геномед)</t>
  </si>
  <si>
    <t>12В, 12A</t>
  </si>
  <si>
    <t>A27.05.061.023</t>
  </si>
  <si>
    <t>22.1.A37</t>
  </si>
  <si>
    <t>Молекулярно-генетическое исследование при семейной гиперхолестеринемии (гены LDLR, APOB, PCSK9, LDLRAP1) методом NGS</t>
  </si>
  <si>
    <t>12A, 12</t>
  </si>
  <si>
    <t>A27.05.061.041</t>
  </si>
  <si>
    <t>22.6.A12</t>
  </si>
  <si>
    <t>Полное секвенирование генома абортуса «Фертус» (ворсины хориона/ткани плода)</t>
  </si>
  <si>
    <t>Кровь с ЭДТА + Ворсины хориона, ткани плода в стерильном растворе</t>
  </si>
  <si>
    <t>ПСК4 + СК</t>
  </si>
  <si>
    <t>A27.05.061.015</t>
  </si>
  <si>
    <t>22.9.A1</t>
  </si>
  <si>
    <t>Секвенирование митохондриального генома (венозная кровь)</t>
  </si>
  <si>
    <t>A27.05.061.016</t>
  </si>
  <si>
    <t>22.9.A2</t>
  </si>
  <si>
    <t>Клиническое секвенирование экзома (венозная кровь)</t>
  </si>
  <si>
    <t>A27.05.061.003</t>
  </si>
  <si>
    <t>22.9.A3</t>
  </si>
  <si>
    <t>Полное секвенирование экзома (венозная кровь)</t>
  </si>
  <si>
    <t>A27.05.061.002</t>
  </si>
  <si>
    <t>22.9.A4</t>
  </si>
  <si>
    <t>Полное секвенирование генома GenomeUNI (венозная кровь)</t>
  </si>
  <si>
    <t>A27.05.061.001</t>
  </si>
  <si>
    <t>22.9.A9</t>
  </si>
  <si>
    <t>Скрининг на наследственные заболевания, 2500 генов (венозная кровь)</t>
  </si>
  <si>
    <t>A27.05.061.025</t>
  </si>
  <si>
    <t>22.9.A11</t>
  </si>
  <si>
    <t>Панель "Заболевания соединительной ткани" (венозная кровь)</t>
  </si>
  <si>
    <t>A27.05.061.026</t>
  </si>
  <si>
    <t>22.9.A12</t>
  </si>
  <si>
    <t>Панель "Наследственная тугоухость" (венозная кровь)</t>
  </si>
  <si>
    <t>A27.05.061.027</t>
  </si>
  <si>
    <t>22.9.A13</t>
  </si>
  <si>
    <t>Панель "Наследственные заболевания глаз" (венозная кровь)</t>
  </si>
  <si>
    <t>A27.05.061.031</t>
  </si>
  <si>
    <t>22.9.A14</t>
  </si>
  <si>
    <t>Панель "Наследственные заболевания ЖКТ" (венозная кровь)</t>
  </si>
  <si>
    <t>A27.05.061.035</t>
  </si>
  <si>
    <t>22.9.A15</t>
  </si>
  <si>
    <t>Панель "Наследственные заболевания почек" (венозная кровь)</t>
  </si>
  <si>
    <t>A27.05.061.032</t>
  </si>
  <si>
    <t>22.9.A16</t>
  </si>
  <si>
    <t>Панель "Наследственные заболевания сердца" (венозная кровь)</t>
  </si>
  <si>
    <t>A27.05.061.033</t>
  </si>
  <si>
    <t>22.9.A17</t>
  </si>
  <si>
    <t>Панель "Наследственные нарушения обмена веществ" (венозная кровь)</t>
  </si>
  <si>
    <t>B03.006.004.002</t>
  </si>
  <si>
    <t>22.9.A18</t>
  </si>
  <si>
    <t>"Наследственные нарушения репродуктивной системы" (венозная кровь)</t>
  </si>
  <si>
    <t>A27.05.061.034</t>
  </si>
  <si>
    <t>22.9.A19</t>
  </si>
  <si>
    <t>Панель "Наследственные эпилепсии"  (венозная кровь)</t>
  </si>
  <si>
    <t>A27.05.061.014</t>
  </si>
  <si>
    <t>22.9.A20</t>
  </si>
  <si>
    <t>Панель "Нейродегенеративные заболевания" (венозная кровь)</t>
  </si>
  <si>
    <t>A27.05.061.028</t>
  </si>
  <si>
    <t>22.9.A21</t>
  </si>
  <si>
    <t>Панель "Нервно-мышечные заболевания" (венозная кровь)</t>
  </si>
  <si>
    <t>A27.05.061.030</t>
  </si>
  <si>
    <t>22.9.A22</t>
  </si>
  <si>
    <t>"Первичный иммунодефицит и наследственные анемии" (венозная кровь)</t>
  </si>
  <si>
    <t>A27.05.061.024</t>
  </si>
  <si>
    <t>22.9.A23</t>
  </si>
  <si>
    <t>Панель "Умственная отсталость и аутизм" (венозная кровь)</t>
  </si>
  <si>
    <t>A27.05.061.029</t>
  </si>
  <si>
    <t>22.9.A25</t>
  </si>
  <si>
    <t>Первичные данные секвенирования в формате FASTQ (Геномед)</t>
  </si>
  <si>
    <t>ИРМ</t>
  </si>
  <si>
    <t>A27.30.218</t>
  </si>
  <si>
    <t>22.9.A26</t>
  </si>
  <si>
    <t>Скрининг на носительство наследственных рецессивных заболеваний Carrier Seq, 418 генов, First Genetics</t>
  </si>
  <si>
    <t>12A, 12В</t>
  </si>
  <si>
    <t>A27.30.219</t>
  </si>
  <si>
    <t>22.9.A27</t>
  </si>
  <si>
    <t>NGS-панель Аутизм Genetico, исследование количества CGG повторов в гене FMR1,  без выдачи сырых данных</t>
  </si>
  <si>
    <t>A27.05.061.036</t>
  </si>
  <si>
    <t>22.9.A29</t>
  </si>
  <si>
    <t>Первичные данные секвенирования в формате FASTQ (Генотек)</t>
  </si>
  <si>
    <t>22.9.A31</t>
  </si>
  <si>
    <t>Геном Ферти - диагностика генетических причин бесплодия у мужчин и женщин (Геномед)</t>
  </si>
  <si>
    <t>A27.05.061.040</t>
  </si>
  <si>
    <t>22.9.A33</t>
  </si>
  <si>
    <t>Первичные данные секвенирования в формате FASTQ (Genetico)</t>
  </si>
  <si>
    <t>A27.30.478.011</t>
  </si>
  <si>
    <t>22.9.A34</t>
  </si>
  <si>
    <t>Онкогенетический анализ. Полное секвенирование экзома и анализ панели "Наследственный рак" (Лаборатория геномики Пироговского университета)</t>
  </si>
  <si>
    <t>22.9.A35</t>
  </si>
  <si>
    <t>Полное секвенирование экзома на основании направительного диагноза (Лаборатория геномики Пироговского университета)</t>
  </si>
  <si>
    <t>22.9.A36</t>
  </si>
  <si>
    <t>Преконцепционный скрининг. Полное секвенирование экзома и определение носительства наследственных заболеваний (Лаборатория геномики Пироговского университета)</t>
  </si>
  <si>
    <t>22.11.A1</t>
  </si>
  <si>
    <t>Кардио-панель Genetico, без выдачи сырых данных</t>
  </si>
  <si>
    <t>A27.05.061.037</t>
  </si>
  <si>
    <t>22.14.A1</t>
  </si>
  <si>
    <t>NGS-панель Болезни обмена веществ Genetico, без выдачи сырых данных</t>
  </si>
  <si>
    <t>B03.006.004.001</t>
  </si>
  <si>
    <t>Буккальный эпителий</t>
  </si>
  <si>
    <t>СК</t>
  </si>
  <si>
    <t>МИКРОБИОЛОГИЧЕСКИЕ ИССЛЕДОВАНИЯ</t>
  </si>
  <si>
    <t>Иммунохроматографические (ИХА) экспресс-исследования</t>
  </si>
  <si>
    <t>6.2.A14</t>
  </si>
  <si>
    <t>Исследование антигена кишечной палочки E.coli O157:H7, ИХГА</t>
  </si>
  <si>
    <t>A26.19.093.001</t>
  </si>
  <si>
    <t>6.2.A19</t>
  </si>
  <si>
    <t>Аденовирус (обнаружение антигена в кале), ИХГА</t>
  </si>
  <si>
    <t>A26.19.090.001</t>
  </si>
  <si>
    <t>27.1.A1.101</t>
  </si>
  <si>
    <t>Исследование антигена лямблий (Giardia intestinalis) в кале</t>
  </si>
  <si>
    <t>A26.19.096.001</t>
  </si>
  <si>
    <t>27.1.A2.101</t>
  </si>
  <si>
    <t>Исследование антигена хеликобактера (Helicobacter pylori) в кале</t>
  </si>
  <si>
    <t>A26.19.020</t>
  </si>
  <si>
    <t>27.1.A3.101</t>
  </si>
  <si>
    <t>Исследование кала на токсины клостридий (Clostridium Difficile) A и B</t>
  </si>
  <si>
    <t>A26.19.081.001</t>
  </si>
  <si>
    <t>27.1.A4.101</t>
  </si>
  <si>
    <t>Ротавирус (обнаружение антигена в кале), ИХГА</t>
  </si>
  <si>
    <t>16, 16(1), 16Y</t>
  </si>
  <si>
    <t>A26.19.089.001</t>
  </si>
  <si>
    <t>27.1.A5.401</t>
  </si>
  <si>
    <t>Антиген легионеллы (Legionella pneumophila) в разовой порции мочи</t>
  </si>
  <si>
    <t>A26.28.010</t>
  </si>
  <si>
    <t>Посевы кала (включая дисбактериоз)</t>
  </si>
  <si>
    <t>14.12.A1.900</t>
  </si>
  <si>
    <t>Дисбактериоз с определением чувствительности к антибиотикам и бактериофагам</t>
  </si>
  <si>
    <t>СКЛ-БАК</t>
  </si>
  <si>
    <t>A26.05.016.001.002</t>
  </si>
  <si>
    <t>14.12.A2.900</t>
  </si>
  <si>
    <t>Дисбактериоз с определением чувствительности к бактериофагам</t>
  </si>
  <si>
    <t>13А</t>
  </si>
  <si>
    <t>A26.05.016.001.001</t>
  </si>
  <si>
    <t>14.12.A3.900</t>
  </si>
  <si>
    <t>Посев на возбудителей кишечной инфекции (сальмонеллы, шигеллы) с определением чувствительности к основному спектру антибиотиков</t>
  </si>
  <si>
    <t>Кал, Ректальный мазок</t>
  </si>
  <si>
    <t>СВАБ-Кэри-Блэр,СКЛ-БАК,СКУС</t>
  </si>
  <si>
    <t>A26.19.080.001</t>
  </si>
  <si>
    <t>14.12.A6.900</t>
  </si>
  <si>
    <t>Посев на иерсинии с определением чувствительности к основному спектру антибиотиков</t>
  </si>
  <si>
    <t>A26.19.004.003</t>
  </si>
  <si>
    <t>Посевы крови и биологических жидкостей</t>
  </si>
  <si>
    <t>14.7.A1.900</t>
  </si>
  <si>
    <t>Посев крови на стерильность с определением чувствительности к антибиотикам (качественное определение наличия микроорганизмов)</t>
  </si>
  <si>
    <t>ФПК</t>
  </si>
  <si>
    <t>A26.05.001</t>
  </si>
  <si>
    <t>14.7.A4</t>
  </si>
  <si>
    <t>Посев крови на стерильность с автоматической антибиотикограммой на VITEK2</t>
  </si>
  <si>
    <t>A26.05.001.003</t>
  </si>
  <si>
    <t>Посевы на грибы</t>
  </si>
  <si>
    <t>14.1.9.D1</t>
  </si>
  <si>
    <t>Посев на грибы рода Аспергиллы (Aspergillus spp.) без определения чувствительности к антимикотикам (мазки со слизистой оболочки и кожи, отделяемое уха, мокрота)</t>
  </si>
  <si>
    <t>Мокрота, Мазок с кожи, Мазок из уха</t>
  </si>
  <si>
    <t>СК-БАК,СКУС</t>
  </si>
  <si>
    <t>14.1.A6.900</t>
  </si>
  <si>
    <t>Посев на грибы рода кандида (Candida) с идентификацией и определением чувствительности к антимикотическим препаратам</t>
  </si>
  <si>
    <t>Мазок из раны, Мазок с шейки матки, Мазок из носа, Мазок из уретры, Мазок из цервикального канала, Вагинальный мазок, Моча (разовая), Мазок из зева, Другое, Кал, Мокрота</t>
  </si>
  <si>
    <t>СКУС,ППМ,СКЛ-БАК,СК-БАК,СВАБ-Эймс</t>
  </si>
  <si>
    <t>A26.19.009.001</t>
  </si>
  <si>
    <t>50.0.H145</t>
  </si>
  <si>
    <t>Посев на грибы (возбудители микозов) (без определения чувствительности к антимикотикам)</t>
  </si>
  <si>
    <t>Ногти, Соскоб кожи, Волосы</t>
  </si>
  <si>
    <t>ЭБС,СК-БАК</t>
  </si>
  <si>
    <t>A26.01.010.001</t>
  </si>
  <si>
    <t>Посевы на микоплазму и уреаплазму</t>
  </si>
  <si>
    <t>14.1.D33.900</t>
  </si>
  <si>
    <t>Посев на микоплазму и уреаплазму (Mycoplasma hominis, Ureaplasma species) с определением чувствительности к антибиотикам</t>
  </si>
  <si>
    <t>Вагинальный мазок, Мазок из цервикального канала, Мазок из уретры</t>
  </si>
  <si>
    <t>ФТС</t>
  </si>
  <si>
    <t>A26.21.004.001</t>
  </si>
  <si>
    <t>Посевы на микрофлору (дыхательные пути и ЛОР-органы)</t>
  </si>
  <si>
    <t>14.4.A1.900</t>
  </si>
  <si>
    <t>Посев на микрофлору отделяемого ЛОР-органов с определением чувствительности к основному спектру антибиотиков, в т.ч. кандида</t>
  </si>
  <si>
    <t>Мазок из пазухи, Мазок из уха, Мазок из зева, Мазок из носоглотки, Мазок из ротовой полости, Мазок из носа</t>
  </si>
  <si>
    <t>СКУС</t>
  </si>
  <si>
    <t>A26.09.010.008</t>
  </si>
  <si>
    <t>14.4.A2.900</t>
  </si>
  <si>
    <t>Посев на микрофлору отделяемого ЛОР-органов с определением чувствительности к расширенному спектру антибиотиков, в т.ч. кандида</t>
  </si>
  <si>
    <t>Мазок из зева, Мазок из ротовой полости, Мазок из уха, Мазок из носа, Мазок из носоглотки, Мазок из пазухи</t>
  </si>
  <si>
    <t>A26.09.010.005</t>
  </si>
  <si>
    <t>14.4.A3.900</t>
  </si>
  <si>
    <t>Посев на микрофлору отделяемого ЛОР-органов с определением чувствительности к основному спектру антибиотиков и бактериофагам, в т.ч. кандида</t>
  </si>
  <si>
    <t>Мазок из уха, Мазок из ротовой полости, Мазок из пазухи, Мазок из носа, Мазок из носоглотки, Мазок из зева</t>
  </si>
  <si>
    <t>A26.09.010.006</t>
  </si>
  <si>
    <t>14.4.A4.900</t>
  </si>
  <si>
    <t>Посев на микрофлору отделяемого ЛОР-органов с определением чувствительности к расширенному спектру антибиотиков и бактериофагам, в т.ч. кандида</t>
  </si>
  <si>
    <t>Мазок из носоглотки, Мазок из носа, Мазок из зева, Мазок из уха, Мазок из пазухи, Мазок из ротовой полости</t>
  </si>
  <si>
    <t>A26.09.010.007</t>
  </si>
  <si>
    <t>Посевы на микрофлору (желчь)</t>
  </si>
  <si>
    <t>14.13.A1</t>
  </si>
  <si>
    <t>Посев желчи на микрофлору с определением чувствительности к расширенному спектру антибиотиков и бактериофагам</t>
  </si>
  <si>
    <t>Желчь</t>
  </si>
  <si>
    <t>A26.14.002.001</t>
  </si>
  <si>
    <t>Посевы на микрофлору (конъюнктива)</t>
  </si>
  <si>
    <t>14.5.A1.900</t>
  </si>
  <si>
    <t>Посев на микрофлору отделяемого конъюнктивы с определением чувствительности к основному спектру антибиотиков, в т.ч. кандида</t>
  </si>
  <si>
    <t>Мазок из глаза</t>
  </si>
  <si>
    <t>A26.26.004.001</t>
  </si>
  <si>
    <t>14.5.A2.900</t>
  </si>
  <si>
    <t>Посев на микрофлору отделяемого конъюнктивы с определением чувствительности к расширенному спектру антибиотиков, в т.ч. кандида</t>
  </si>
  <si>
    <t>A26.26.004.002</t>
  </si>
  <si>
    <t>14.5.A3.900</t>
  </si>
  <si>
    <t>Посев на микрофлору отделяемого конъюнктивы с определением чувствительности к основному спектру антибиотиков и бактериофагам, в т.ч. кандида</t>
  </si>
  <si>
    <t>A26.26.004.003</t>
  </si>
  <si>
    <t>14.5.A4.900</t>
  </si>
  <si>
    <t>Посев на микрофлору отделяемого конъюнктивы с определением чувствительности к расширенному спектру антибиотиков и бактериофагам, в т.ч. кандида</t>
  </si>
  <si>
    <t>A26.26.004.004</t>
  </si>
  <si>
    <t>Посевы на микрофлору (моча)</t>
  </si>
  <si>
    <t>14.6.A1.900</t>
  </si>
  <si>
    <t>Посев мочи на микрофлору с определением чувствительности к основному спектру антибиотиков, в т.ч. кандида</t>
  </si>
  <si>
    <t>ППМ</t>
  </si>
  <si>
    <t>A26.28.003.004</t>
  </si>
  <si>
    <t>14.6.A2.900</t>
  </si>
  <si>
    <t>Посев мочи на микрофлору с определением чувствительности к расширенному спектру антибиотиков, в т.ч. кандида</t>
  </si>
  <si>
    <t>A26.28.003.001</t>
  </si>
  <si>
    <t>14.6.A3.900</t>
  </si>
  <si>
    <t>Посев мочи на микрофлору с определением чувствительности к основному спектру антибиотиков и бактериофагам, в т.ч. кандида</t>
  </si>
  <si>
    <t>A26.28.003.002</t>
  </si>
  <si>
    <t>14.6.A4.900</t>
  </si>
  <si>
    <t>Посев мочи на микрофлору с определением чувствительности к расширенному спектру антибиотиков и бактериофагам, в т.ч. кандида</t>
  </si>
  <si>
    <t>ППМ,</t>
  </si>
  <si>
    <t>A26.28.003.003</t>
  </si>
  <si>
    <t>Посевы на микрофлору отделяемого</t>
  </si>
  <si>
    <t>14.3.A1.900</t>
  </si>
  <si>
    <t>Посев на микрофлору отделяемого других органов и тканей с определением чувствительности к основному спектру антибиотиков, в т.ч. кандида</t>
  </si>
  <si>
    <t>Транссудат, Пунктат, Моча из нефростомы, Суставная жидкость, Экссудат, Грудное молоко, Абсцесс, Асцитическая жидкость, Плевральная жидкость, Мазок из раны, Мазок с кожи</t>
  </si>
  <si>
    <t>СВАБ-Эймс,СК-БАК,ППМ,СКУС</t>
  </si>
  <si>
    <t>A26.30.029.006</t>
  </si>
  <si>
    <t>14.3.A2.900</t>
  </si>
  <si>
    <t>Посев на микрофлору отделяемого других органов и тканей с определением чувствительности к расширенному спектру антибиотиков, в т.ч. кандида</t>
  </si>
  <si>
    <t>Экссудат, Пунктат, Грудное молоко, Плевральная жидкость, Асцитическая жидкость, Мазок с кожи, Транссудат, Абсцесс, Моча из нефростомы, Суставная жидкость, Мазок из раны</t>
  </si>
  <si>
    <t>СВАБ-Эймс,СК-БАК,СКУС,ППМ</t>
  </si>
  <si>
    <t>A26.30.029.008</t>
  </si>
  <si>
    <t>14.3.A3.900</t>
  </si>
  <si>
    <t>Посев на микрофлору отделяемого других органов и тканей с определением чувствительности к основному спектру антибиотиков и бактериофагам, в т.ч. кандида</t>
  </si>
  <si>
    <t>Экссудат, Плевральная жидкость, Суставная жидкость, Мазок из раны, Пунктат, Асцитическая жидкость, Мазок с кожи, Транссудат, Грудное молоко, Абсцесс, Моча из нефростомы</t>
  </si>
  <si>
    <t>СВАБ-Эймс,СКУС,СК-БАК,ППМ</t>
  </si>
  <si>
    <t>A26.30.029.007</t>
  </si>
  <si>
    <t>14.3.A4.900</t>
  </si>
  <si>
    <t>Посев на микрофлору отделяемого других органов и тканей с определением чувствительности к расширенному спектру антибиотиков и бактериофагам, в т.ч. кандида</t>
  </si>
  <si>
    <t>Грудное молоко, Транссудат, Пунктат, Суставная жидкость, Моча из нефростомы, Плевральная жидкость, Абсцесс, Асцитическая жидкость, Мазок с кожи, Мазок из раны, Экссудат</t>
  </si>
  <si>
    <t>СК-БАК,СВАБ-Эймс,ППМ,СКУС</t>
  </si>
  <si>
    <t>A26.30.029.009</t>
  </si>
  <si>
    <t>14.14.D1</t>
  </si>
  <si>
    <t>Комплексное исследование мокроты (БАЛ): посев на микрофлору c определением чувствительности к основному спектру антибиотиков и микроскопия мазка</t>
  </si>
  <si>
    <t>Бронхоальвеолярный лаваж, Мокрота</t>
  </si>
  <si>
    <t>СК-БАК + СВАБ-Эймс,СВАБ-Эймс + СК-БАК</t>
  </si>
  <si>
    <t>A26.09.010.001</t>
  </si>
  <si>
    <t>14.14.D2</t>
  </si>
  <si>
    <t>Комплексное исследование мокроты (БАЛ): посев на микрофлору c определением чувствительности к основному спектру антибиотиков, бактериофагам и микроскопия мазка</t>
  </si>
  <si>
    <t>СК-БАК + СВАБ-Эймс</t>
  </si>
  <si>
    <t>A26.09.010.002</t>
  </si>
  <si>
    <t>14.14.D3</t>
  </si>
  <si>
    <t>Комплексное исследование мокроты (БАЛ): посев на микрофлору c определением чувствительности к расширенному спектру антибиотиков и микроскопия мазка</t>
  </si>
  <si>
    <t>A26.09.010.003</t>
  </si>
  <si>
    <t>14.14.D4</t>
  </si>
  <si>
    <t>Комплексное исследование мокроты (БАЛ): посев на микрофлору c определением чувствительности к расширенному спектру антибиотиков, бактериофагам и микроскопия мазка</t>
  </si>
  <si>
    <t>СВАБ-Эймс + СК-БАК,СК-БАК + СВАБ-Эймс</t>
  </si>
  <si>
    <t>A26.09.010.004</t>
  </si>
  <si>
    <t>Посевы на микрофлору отделяемого урогенитального тракта</t>
  </si>
  <si>
    <t>14.1.A5.900</t>
  </si>
  <si>
    <t>Исследование на биоценоз влагалища (диагностика бактериального вагиноза)</t>
  </si>
  <si>
    <t>Вагинальный мазок, Мазок из цервикального канала</t>
  </si>
  <si>
    <t>ПС + СКУС</t>
  </si>
  <si>
    <t>A26.20.008.001</t>
  </si>
  <si>
    <t>14.2.A1.900</t>
  </si>
  <si>
    <t>Посев на микрофлору отделяемого урогенитального тракта мужчины с определением чувствительности к основному спектру антибиотиков, в т.ч. кандида</t>
  </si>
  <si>
    <t>Секрет простаты, Секрет простаты в моче, Эякулят, Мазок из урогенитального тракта, Мазок из уретры</t>
  </si>
  <si>
    <t>СВАБ-Эймс,ППМ,СК-БАК,СКУС</t>
  </si>
  <si>
    <t>A26.21.014.011</t>
  </si>
  <si>
    <t>14.2.A2.900</t>
  </si>
  <si>
    <t>Посев на микрофлору отделяемого урогенитального тракта мужчины с определением чувствительности к расширенному спектру антибиотиков, в т.ч. кандида</t>
  </si>
  <si>
    <t>Мазок из уретры, Эякулят, Мазок из урогенитального тракта, Секрет простаты, Секрет простаты в моче</t>
  </si>
  <si>
    <t>СКУС,СК-БАК,СВАБ-Эймс,ППМ</t>
  </si>
  <si>
    <t>A26.21.014.006</t>
  </si>
  <si>
    <t>14.2.A3.900</t>
  </si>
  <si>
    <t>Посев на микрофлору отделяемого урогенитального тракта мужчины с определением чувствительности к основному спектру антибиотиков и бактериофагам, в т.ч. кандида</t>
  </si>
  <si>
    <t>Секрет простаты в моче, Секрет простаты, Мазок из урогенитального тракта, Эякулят, Мазок из уретры</t>
  </si>
  <si>
    <t>ППМ,СК-БАК,СВАБ-Эймс,СКУС</t>
  </si>
  <si>
    <t>A26.21.014.007</t>
  </si>
  <si>
    <t>14.2.A4.900</t>
  </si>
  <si>
    <t>Посев на микрофлору отделяемого урогенитального тракта мужчины с определением чувствительности к расширенному спектру антибиотиков и бактериофагам, в т.ч. кандида</t>
  </si>
  <si>
    <t>ППМ,СВАБ-Эймс,СКУС,СК-БАК</t>
  </si>
  <si>
    <t>A26.21.014.008</t>
  </si>
  <si>
    <t>14.11.A1.900</t>
  </si>
  <si>
    <t>Посев на микрофлору отделяемого урогенитального тракта женщины с определением чувствительности к основному спектру антибиотиков, в т.ч. кандида</t>
  </si>
  <si>
    <t>Вагинальный мазок, Аспират из полости матки, Мазок из уретры, Мазок из цервикального канала, Мазок с шейки матки, Мазок с вульвы</t>
  </si>
  <si>
    <t>A26.21.014.010</t>
  </si>
  <si>
    <t>14.11.A2.900</t>
  </si>
  <si>
    <t>Посев на микрофлору отделяемого урогенитального тракта женщины с определением чувствительности к расширенному спектру антибиотиков, в т.ч. кандида</t>
  </si>
  <si>
    <t>Мазок из цервикального канала, Мазок с шейки матки, Аспират из полости матки, Мазок из уретры, Вагинальный мазок, Мазок с вульвы</t>
  </si>
  <si>
    <t>A26.21.014.003</t>
  </si>
  <si>
    <t>14.11.A3.900</t>
  </si>
  <si>
    <t>Посев на микрофлору отделяемого урогенитального тракта женщины с определением чувствительности к основному спектру антибиотиков и бактериофагам, в т.ч. кандида</t>
  </si>
  <si>
    <t>Мазок из цервикального канала, Мазок с вульвы, Аспират из полости матки, Мазок с шейки матки, Вагинальный мазок, Мазок из уретры</t>
  </si>
  <si>
    <t>A26.21.014.004</t>
  </si>
  <si>
    <t>14.11.A4.900</t>
  </si>
  <si>
    <t>Посев на микрофлору отделяемого урогенитального тракта женщины с определением чувствительности к расширенному спектру антибиотиков и бактериофагам, в т.ч. кандида</t>
  </si>
  <si>
    <t>Аспират из полости матки, Вагинальный мазок, Мазок с вульвы, Мазок из уретры, Мазок с шейки матки, Мазок из цервикального канала</t>
  </si>
  <si>
    <t>A26.21.014.005</t>
  </si>
  <si>
    <t>Посевы на отдельные микроорганизмы</t>
  </si>
  <si>
    <t>14.1.A8.900</t>
  </si>
  <si>
    <t>Посев на гемофильную палочку (Haemophylus influenzae) с определением чувствительности к основному спектру антибиотиков</t>
  </si>
  <si>
    <t>Мазок из носа, Мокрота, Мазок из зева, Мазок из урогенитального тракта, Моча (разовая)</t>
  </si>
  <si>
    <t>СКУС,СВАБ-Эймс,СК-МОКРОТА,ППМ</t>
  </si>
  <si>
    <t>A26.05.044.003</t>
  </si>
  <si>
    <t>14.8.A1.900</t>
  </si>
  <si>
    <t>Посев на пиогенный стрептококк (Streptococcus pyogenes) с определением чувствительности к антибиотикам</t>
  </si>
  <si>
    <t>Мазок из носа, Мазок из зева</t>
  </si>
  <si>
    <t>A26.08.015.001</t>
  </si>
  <si>
    <t>14.8.A2.900</t>
  </si>
  <si>
    <t>Посев на дифтерийную палочку (Corynebacterium diphtheriae, BL)</t>
  </si>
  <si>
    <t>Мазок из носа, Другое, Мазок из зева</t>
  </si>
  <si>
    <t>СВАБ-Эймс</t>
  </si>
  <si>
    <t>A26.08.001.001</t>
  </si>
  <si>
    <t>14.8.A3.900</t>
  </si>
  <si>
    <t>Посев на бета-гемолитический стрептококк группы В (S. agalactiae) с определением чувствительности к основному спектру антибиотиков</t>
  </si>
  <si>
    <t>Ректальный мазок, Мазок из цервикального канала, Вагинальный мазок</t>
  </si>
  <si>
    <t>A26.01.001.003</t>
  </si>
  <si>
    <t>14.12.A5.900</t>
  </si>
  <si>
    <t>Посев на золотистый стафилококк (Staphylococcus aureus) с определением чувствительности к антибиотикам</t>
  </si>
  <si>
    <t>Кал, Мазок из зева, Мазок из носа</t>
  </si>
  <si>
    <t>СКЛ-БАК,СКГС</t>
  </si>
  <si>
    <t>A26.01.001.004</t>
  </si>
  <si>
    <t>Прочие микробиологические исследования</t>
  </si>
  <si>
    <t>14.99.A1</t>
  </si>
  <si>
    <t>Посев с автоматической антибиотикограммой и идентификацией микроорганизмов MALDI-TOF MS у детей</t>
  </si>
  <si>
    <t>Суставная жидкость, Плевральная жидкость, Мазок из глаза, Транссудат, Мазок с кожи, Экссудат, Мокрота, Мазок из уха, Мазок из носоглотки, Мазок из носа, Мазок из раны, Мазок с вульвы, Мазок из зева, Мазок из уретры, Асцитическая жидкость, Моча (разовая), Мазок из ротовой полости, Мазок из пазухи</t>
  </si>
  <si>
    <t>СВАБ-Эймс,СК-МОКРОТА,ППМ</t>
  </si>
  <si>
    <t>B03.016.016.002</t>
  </si>
  <si>
    <t>14.99.A2</t>
  </si>
  <si>
    <t>Посев с автоматической антибиотикограммой и идентификацией микроорганизмов MALDI-TOF MS</t>
  </si>
  <si>
    <t>Мазок с кожи, Транссудат, Мазок из глаза, Мазок из зева, Эякулят, Грудное молоко, Мазок из уха, Мазок с шейки матки, Суставная жидкость, Мазок из носоглотки, Вагинальный мазок, Моча (разовая), Мазок из цервикального канала, Мазок из уретры, Секрет простаты в моче, Плевральная жидкость, Мазок из носа, Секрет простаты, Асцитическая жидкость, Мазок из ротовой полости, Мазок с вульвы, Аспират из полости матки, Экссудат, Мокрота, Мазок из пазухи, Мазок из раны</t>
  </si>
  <si>
    <t>СВАБ-Эймс,СК-МОКРОТА,ППМ,СК-БАК</t>
  </si>
  <si>
    <t>B03.016.016.003</t>
  </si>
  <si>
    <t>23.9.A1</t>
  </si>
  <si>
    <t>Определение микробиоценоза методом хромато-масс-спектрометрии (МСММ) по Осипову Г.А.</t>
  </si>
  <si>
    <t>Соскоб кожи, Моча (разовая), Отделяемое носа, Отделяемое влагалища, Кровь с ЭДТА, Эякулят, Кровь капиллярная с ЭДТА, Гнойный экссудат, Себум, Мазок из цервикального канала, Мокрота, Аспират из полости матки, Мазок из зева, Биопсийный материал, Слюна</t>
  </si>
  <si>
    <t>ЭБС,СК-МОЧА,КБС,СК,ПСК4,СК-СПЕРМА,БМВ EDTA,СК-МОКРОТА,СК-СЛЮНА</t>
  </si>
  <si>
    <t>B03.016.016.001</t>
  </si>
  <si>
    <t>ХИМИКО-МИКРОСКОПИЧЕСКИЕ ИССЛЕДОВАНИЯ</t>
  </si>
  <si>
    <t>Исследования кала</t>
  </si>
  <si>
    <t>6.2.A4.303</t>
  </si>
  <si>
    <t>Исследование соскоба на энтеробиоз</t>
  </si>
  <si>
    <t>Мазок с перианальных складок</t>
  </si>
  <si>
    <t>НЭК-СК</t>
  </si>
  <si>
    <t>A26.01.017.001</t>
  </si>
  <si>
    <t>6.2.A12.101</t>
  </si>
  <si>
    <t>Исследование кала на простейшие и яйца гельминтов методом обогащения (PARASEP)</t>
  </si>
  <si>
    <t>A26.19.010.001.001</t>
  </si>
  <si>
    <t>6.2.D1.101</t>
  </si>
  <si>
    <t>Общий анализ кала (копрограмма)</t>
  </si>
  <si>
    <t>B03.016.010</t>
  </si>
  <si>
    <t>6.2.D3.101</t>
  </si>
  <si>
    <t>Исследование кала на простейших, яйца гельминтов</t>
  </si>
  <si>
    <t>A26.19.011.002</t>
  </si>
  <si>
    <t>Исследования мочи</t>
  </si>
  <si>
    <t>6.1.D1.401</t>
  </si>
  <si>
    <t>Общий анализ мочи</t>
  </si>
  <si>
    <t>Моча (разовая), Моча разовая порция</t>
  </si>
  <si>
    <t>СК-МОЧА,П-ОАМ</t>
  </si>
  <si>
    <t>B03.016.006</t>
  </si>
  <si>
    <t>6.1.D2.401</t>
  </si>
  <si>
    <t>Анализ мочи по Нечипоренко</t>
  </si>
  <si>
    <t>B03.016.014</t>
  </si>
  <si>
    <t>16Y, 16, 16(1)</t>
  </si>
  <si>
    <t>Исследования прочих биологических жидкостей</t>
  </si>
  <si>
    <t>6.3.D8.601</t>
  </si>
  <si>
    <t>Общий анализ синовиальной жидкости</t>
  </si>
  <si>
    <t>Синовиальная жидкость</t>
  </si>
  <si>
    <t>ПСК2 + СК-СЖ</t>
  </si>
  <si>
    <t>A12.04.001.001</t>
  </si>
  <si>
    <t>6.3.D14.401</t>
  </si>
  <si>
    <t>Микроскопическое исследование секрета предстательной железы в моче</t>
  </si>
  <si>
    <t>A12.21.005.002</t>
  </si>
  <si>
    <t>6.3.D16.506</t>
  </si>
  <si>
    <t>Микроскопическое исследование секрета предстательной железы</t>
  </si>
  <si>
    <t>Секрет простаты</t>
  </si>
  <si>
    <t>ЭБС,ПС</t>
  </si>
  <si>
    <t>A12.21.005.001</t>
  </si>
  <si>
    <t>6.5.D1</t>
  </si>
  <si>
    <t>Микроскопическое исследование назального секрета на эозинофилы</t>
  </si>
  <si>
    <t>Мазок из носа</t>
  </si>
  <si>
    <t>ПС</t>
  </si>
  <si>
    <t>A08.08.002.002</t>
  </si>
  <si>
    <t>6.1.4.A1</t>
  </si>
  <si>
    <t>Лейкоскрин, количество лейкоцитов в эякуляте</t>
  </si>
  <si>
    <t>6.3.A34.117</t>
  </si>
  <si>
    <t>Фрагментация ДНК сперматозоидов (эякулят; заключение врача КЛД по исследовательскому отчету)</t>
  </si>
  <si>
    <t>A27.21.001</t>
  </si>
  <si>
    <t>Микроскопические исследования отделяемого урогенитального тракта и экстрагенитальных локализаций</t>
  </si>
  <si>
    <t>6.3.D1.503</t>
  </si>
  <si>
    <t>Микроскопическое исследование отделяемого уретры</t>
  </si>
  <si>
    <t>Отделяемое на стекле</t>
  </si>
  <si>
    <t>A12.28.015</t>
  </si>
  <si>
    <t>6.3.D2.502</t>
  </si>
  <si>
    <t>Микроскопическое исследование отделяемого цервикального канала</t>
  </si>
  <si>
    <t>A12.20.001.001</t>
  </si>
  <si>
    <t>6.3.D3.501</t>
  </si>
  <si>
    <t>Микроскопическое исследование отделяемого влагалища</t>
  </si>
  <si>
    <t>A12.20.001</t>
  </si>
  <si>
    <t>6.3.D12.514</t>
  </si>
  <si>
    <t>Микроскопическое исследование отделяемого прямой кишки</t>
  </si>
  <si>
    <t>Ректальный мазок</t>
  </si>
  <si>
    <t>A12.19.006</t>
  </si>
  <si>
    <t>6.3.D15.515</t>
  </si>
  <si>
    <t>Микроскопическое исследование мазка-отпечатка головки полового члена</t>
  </si>
  <si>
    <t>Мазок-отпечаток с головки полового члена</t>
  </si>
  <si>
    <t>A12.21.004.001</t>
  </si>
  <si>
    <t>6.3.D31</t>
  </si>
  <si>
    <t>Микроскопическое исследование отделяемого вульвы</t>
  </si>
  <si>
    <t>Мазок с вульвы</t>
  </si>
  <si>
    <t>A12.28.015.004</t>
  </si>
  <si>
    <t>6.3.D32</t>
  </si>
  <si>
    <t>Микроскопическое исследование отделяемого урогенитального тракта (влагалище + уретра)</t>
  </si>
  <si>
    <t>Мазок VU (две точки)</t>
  </si>
  <si>
    <t>A26.20.006.002</t>
  </si>
  <si>
    <t>50.0.H51.510</t>
  </si>
  <si>
    <t>Микроскопическое исследование отделяемого урогенитального тракта (цервикальный канал+влагалище+уретра)</t>
  </si>
  <si>
    <t>Мазок CVU (три точки)</t>
  </si>
  <si>
    <t>A26.20.006.006</t>
  </si>
  <si>
    <t>50.0.H59</t>
  </si>
  <si>
    <t>Микроскопическое исследование отделяемого урогенитального тракта(цервикальный канал + влагалище)</t>
  </si>
  <si>
    <t>Мазок CV (две точки)</t>
  </si>
  <si>
    <t>A12.28.015.003</t>
  </si>
  <si>
    <t>КОМПЛЕКСНЫЕ ЛАБОРАТОРНЫЕ ИССЛЕДОВАНИЯ</t>
  </si>
  <si>
    <t>Комплексы</t>
  </si>
  <si>
    <t>15.0.D20.900</t>
  </si>
  <si>
    <t>Скрининг рака шейки матки (жидкостная цитология) с ВПЧ-тестом (ROCHE COBAS4800)</t>
  </si>
  <si>
    <t>8А, 4</t>
  </si>
  <si>
    <t>A08.20.017.002.003</t>
  </si>
  <si>
    <t>15.2.A16</t>
  </si>
  <si>
    <t>Комплексное исследование: коэкспрессия p16 и Ki67 (CINtec PLUS) и жидкостная цитология (ПАП – тест)</t>
  </si>
  <si>
    <t>A08.30.038.001</t>
  </si>
  <si>
    <t>50.0.H120.900</t>
  </si>
  <si>
    <t>Инсулинорезистентность</t>
  </si>
  <si>
    <t>B03.058.007</t>
  </si>
  <si>
    <t>50.0.H302</t>
  </si>
  <si>
    <t>Скрининг рака шейки матки, ко-тестирование: ПАП-тест (жидкостная цитология) и ВПЧ-тест 14 типов, колич.</t>
  </si>
  <si>
    <t>профиль</t>
  </si>
  <si>
    <t>B03.027.015.004</t>
  </si>
  <si>
    <t>50.0.H303</t>
  </si>
  <si>
    <t>Скрининг рака шейки матки, ко-тестирование: ПАП-тест (жидкостная цитология) и расширенный ВПЧ-тест 21 тип, колич.</t>
  </si>
  <si>
    <t>B03.027.015.005</t>
  </si>
  <si>
    <t>21, 1</t>
  </si>
  <si>
    <t>1A, 14</t>
  </si>
  <si>
    <t>14, 1A</t>
  </si>
  <si>
    <t>7.6.D1.201</t>
  </si>
  <si>
    <t>Инсулин после нагрузки (1 час спустя)</t>
  </si>
  <si>
    <t>A09.05.056.004</t>
  </si>
  <si>
    <t>7.6.D2.201</t>
  </si>
  <si>
    <t>Инсулин после нагрузки (2 часа спустя)</t>
  </si>
  <si>
    <t>A09.05.056.002</t>
  </si>
  <si>
    <t>7.6.D3.201</t>
  </si>
  <si>
    <t>C-пептид после нагрузки (1 час спустя)</t>
  </si>
  <si>
    <t>A09.05.205.003</t>
  </si>
  <si>
    <t>7.6.D4.201</t>
  </si>
  <si>
    <t>C-пептид после нагрузки (2 часа спустя)</t>
  </si>
  <si>
    <t>A09.05.205.002</t>
  </si>
  <si>
    <t>7, 1A</t>
  </si>
  <si>
    <t>8А, 1</t>
  </si>
  <si>
    <t>1, 14</t>
  </si>
  <si>
    <t>4.4.D2.205</t>
  </si>
  <si>
    <t>Глюкоза после нагрузки (1 час спустя)</t>
  </si>
  <si>
    <t>A09.05.023.003</t>
  </si>
  <si>
    <t>4.4.D3.205</t>
  </si>
  <si>
    <t>Глюкоза после нагрузки (2 часа спустя)</t>
  </si>
  <si>
    <t>A09.05.023.004</t>
  </si>
  <si>
    <t>2, 4</t>
  </si>
  <si>
    <t>4, 2</t>
  </si>
  <si>
    <t>2, 21</t>
  </si>
  <si>
    <t>2, 2А</t>
  </si>
  <si>
    <t>КОВИД К(К), КОВИД А(К), КОВИД М(K), КОВИД Т(K), КОВИД Р(K)</t>
  </si>
  <si>
    <t>КОВИД К(К), КОВИД А(К), КОВИД Т(K), КОВИД Р(K), КОВИД М(K)</t>
  </si>
  <si>
    <t>КОВИД А(К), КОВИД Т(K), КОВИД Р(K), КОВИД М(K), КОВИД К(К)</t>
  </si>
  <si>
    <t>9, 9Б, 1</t>
  </si>
  <si>
    <t>9, 7, 9Б</t>
  </si>
  <si>
    <t>11, 1</t>
  </si>
  <si>
    <t>1, 11</t>
  </si>
  <si>
    <t>23.7.D1</t>
  </si>
  <si>
    <t>13С - уреазный дыхательный тест (H. pylori)</t>
  </si>
  <si>
    <t>36</t>
  </si>
  <si>
    <t>ПакетБП + ПакетДП</t>
  </si>
  <si>
    <t>A07.16.006</t>
  </si>
  <si>
    <t>36Б</t>
  </si>
  <si>
    <t>8А, 16Y, 16, 16(1)</t>
  </si>
  <si>
    <t>8, 8(K)</t>
  </si>
  <si>
    <t>Код профиля</t>
  </si>
  <si>
    <t>Наименование профиля</t>
  </si>
  <si>
    <t>СОСТАВ ПРОФИЛЯ</t>
  </si>
  <si>
    <t>60.30.H43.202</t>
  </si>
  <si>
    <t>Клинический анализ крови с лейкоцитарной формулой (5DIFF) и СОЭ, венозная кровь</t>
  </si>
  <si>
    <t>B03.016.002.002</t>
  </si>
  <si>
    <t>50.0.H65.900</t>
  </si>
  <si>
    <t>ДНК хламидофил и микоплазм (Chlamydophila pneumoniae, Mycoplasma pneumoniae)</t>
  </si>
  <si>
    <t>13.1.A2.900</t>
  </si>
  <si>
    <t>13.2.A3.900</t>
  </si>
  <si>
    <t>ДНК Chlamidia pneumoniae</t>
  </si>
  <si>
    <t>ДНК Mycoplasma pneumoniae</t>
  </si>
  <si>
    <t>Мокрота, Мазок из носа, Мазок из носоглотки, Бронхоальвеолярный лаваж, Мазок из ротоглотки</t>
  </si>
  <si>
    <t>A26.21.032.003</t>
  </si>
  <si>
    <t>12.24.D1</t>
  </si>
  <si>
    <t>Вирусы группы герпеса (EBV, CMV, HHV6), кровь, кол.</t>
  </si>
  <si>
    <t>A26.05.035.002.001</t>
  </si>
  <si>
    <t>13.30.D4</t>
  </si>
  <si>
    <t>Вирусы группы герпеса (EBV, CMV, HHV6)</t>
  </si>
  <si>
    <t>Мокрота, Отделяемое конъюнктивы, Секрет простаты, Слюна, Другое, Плевральная жидкость, Синовиальная жидкость, Мазок из носа, Соскоб из цервикального канала, Амниотическая жидкость, Мазок из ротоглотки, Соскоб из уретры, Соскоб с эрозивно-язвенных элементов, Соскоб из влагалища, Мазок из носоглотки, Моча (разовая), Бронхоальвеолярный лаваж, Мазок с поверхности миндалины, Смешанный соскоб из урогенитального тракта, Спинномозговая жидкость, Эякулят</t>
  </si>
  <si>
    <t>A26.05.035.001.002</t>
  </si>
  <si>
    <t>13.30.H1</t>
  </si>
  <si>
    <t>Вирусы группы герпеса (EBV, CMV, HHV6), кол.</t>
  </si>
  <si>
    <t>Синовиальная жидкость, Другое, Амниотическая жидкость, Соскоб с эрозивно-язвенных элементов, Мокрота, Мазок с поверхности миндалины, Эякулят, Моча (разовая), Бронхоальвеолярный лаваж, Мазок из ротоглотки, Соскоб из уретры, Слюна, Плевральная жидкость, Соскоб из влагалища, Отделяемое конъюнктивы, Спинномозговая жидкость, Мазок из носа, Мазок из носоглотки, Смешанный соскоб из урогенитального тракта, Соскоб из цервикального канала, Секрет простаты</t>
  </si>
  <si>
    <t>A26.05.035.002.002</t>
  </si>
  <si>
    <t>13.32.H5</t>
  </si>
  <si>
    <t>ПЦР-4 NCMT, кол.</t>
  </si>
  <si>
    <t>Соскоб из влагалища, Соскоб из цервикального канала, Смешанный соскоб из урогенитального тракта, Соскоб из уретры</t>
  </si>
  <si>
    <t>B03.014.013</t>
  </si>
  <si>
    <t>13.32.H6</t>
  </si>
  <si>
    <t>ПЦР-4, NCMT, моча, кач.</t>
  </si>
  <si>
    <t>СК-ПЦР</t>
  </si>
  <si>
    <t>B03.014.014</t>
  </si>
  <si>
    <t>13.32.H7</t>
  </si>
  <si>
    <t>ПЦР-4, NCMT, моча, колич.</t>
  </si>
  <si>
    <t>B03.014.015</t>
  </si>
  <si>
    <t>13.32.H8</t>
  </si>
  <si>
    <t>ПЦР-12, эякулят, кач.</t>
  </si>
  <si>
    <t>B03.014.016</t>
  </si>
  <si>
    <t>13.32.H9</t>
  </si>
  <si>
    <t>ПЦР-15, эякулят, кач.</t>
  </si>
  <si>
    <t>B03.014.017</t>
  </si>
  <si>
    <t>50.0.H37.900</t>
  </si>
  <si>
    <t>ПЦР-6</t>
  </si>
  <si>
    <t>Соскоб из цервикального канала, Смешанный соскоб из урогенитального тракта, Соскоб из влагалища, Соскоб из уретры</t>
  </si>
  <si>
    <t>B03.014.018</t>
  </si>
  <si>
    <t>50.0.H38.900</t>
  </si>
  <si>
    <t>ПЦР-12</t>
  </si>
  <si>
    <t>Соскоб из влагалища, Соскоб из уретры, Смешанный соскоб из урогенитального тракта, Соскоб из цервикального канала</t>
  </si>
  <si>
    <t>B03.014.020</t>
  </si>
  <si>
    <t>50.0.H39.900</t>
  </si>
  <si>
    <t>ПЦР-15</t>
  </si>
  <si>
    <t>Смешанный соскоб из урогенитального тракта, Соскоб из влагалища, Соскоб из уретры, Соскоб из цервикального канала</t>
  </si>
  <si>
    <t>B03.014.022</t>
  </si>
  <si>
    <t>50.0.H81.900</t>
  </si>
  <si>
    <t>ПЦР-6, количественно</t>
  </si>
  <si>
    <t>Соскоб из влагалища, Соскоб из цервикального канала, Соскоб из уретры, Смешанный соскоб из урогенитального тракта</t>
  </si>
  <si>
    <t>B03.014.019</t>
  </si>
  <si>
    <t>50.0.H108.900</t>
  </si>
  <si>
    <t>ДНК возбудителей ЗППП</t>
  </si>
  <si>
    <t>Соскоб из уретры, Соскоб из цервикального канала, Соскоб из влагалища, Смешанный соскоб из урогенитального тракта</t>
  </si>
  <si>
    <t>A26.20.034.001.001</t>
  </si>
  <si>
    <t>60.48.H8</t>
  </si>
  <si>
    <t>Вирусы группы герпеса (EBV, CMV, HHV6) кровь, кач.</t>
  </si>
  <si>
    <t>A26.05.035.001.001</t>
  </si>
  <si>
    <t>60.48.H13</t>
  </si>
  <si>
    <t>ПЦР-4 NCMT</t>
  </si>
  <si>
    <t>Соскоб из цервикального канала, Соскоб из уретры, Соскоб из влагалища, Смешанный соскоб из урогенитального тракта</t>
  </si>
  <si>
    <t>B03.014.012</t>
  </si>
  <si>
    <t>60.48.H22</t>
  </si>
  <si>
    <t>Комплексное определение антител IgG к антигенам описторхов, трихинелл, токсокар и эхинококков</t>
  </si>
  <si>
    <t>Комплексы серологических исследований</t>
  </si>
  <si>
    <t>50.0.H13.201</t>
  </si>
  <si>
    <t>Диагностика гепатитов, скрининг</t>
  </si>
  <si>
    <t>8(K), 8</t>
  </si>
  <si>
    <t>B03.016.008.003</t>
  </si>
  <si>
    <t>50.0.H28.201</t>
  </si>
  <si>
    <t>TORCH-комплекс, расширенный</t>
  </si>
  <si>
    <t>8, 8(K), 3</t>
  </si>
  <si>
    <t>B03.014.009</t>
  </si>
  <si>
    <t>50.0.H33.201</t>
  </si>
  <si>
    <t>TORCH-комплекс, базовый</t>
  </si>
  <si>
    <t>8(K), 8, 3</t>
  </si>
  <si>
    <t>B03.014.007</t>
  </si>
  <si>
    <t>50.0.H34.201</t>
  </si>
  <si>
    <t>Инфекции, передающиеся половым путем (кровь)</t>
  </si>
  <si>
    <t>3, 8</t>
  </si>
  <si>
    <t>B03.014.010</t>
  </si>
  <si>
    <t>50.0.H86.201</t>
  </si>
  <si>
    <t>TORCH-комплекс, скрининг</t>
  </si>
  <si>
    <t>B03.014.006</t>
  </si>
  <si>
    <t>50.0.H136.201</t>
  </si>
  <si>
    <t>TORCH-комплекс с авидностью</t>
  </si>
  <si>
    <t>3, 8, 8(K)</t>
  </si>
  <si>
    <t>B03.014.008</t>
  </si>
  <si>
    <t>9.0.D10.201</t>
  </si>
  <si>
    <t>Развернутое серологическое обследование при полимиозите (АНФ на Hep-2 клетках, ENA-скрин, иммуноблот аутоантител при полимиозите)</t>
  </si>
  <si>
    <t>A12.06.025.002</t>
  </si>
  <si>
    <t>17.29.A49</t>
  </si>
  <si>
    <t>Аллергокомплекс предоперационный IgE (ImmunoCap) (Триптаза, Желатин коровий с74, Латекс k82, Хлоргексидин с8)</t>
  </si>
  <si>
    <t>B03.002.004.079</t>
  </si>
  <si>
    <t>17.29.H3</t>
  </si>
  <si>
    <t>Аллергокомплекс перед вакцинацией IgE (ImmunoCap) (Дрожжи пекарские f45, Яйцо f245, Триптаза)</t>
  </si>
  <si>
    <t>B03.002.004.078</t>
  </si>
  <si>
    <t>17.29.H4</t>
  </si>
  <si>
    <t>Аллергокомплекс при экземе IgE (ImmunoCAP) (основные ингаляционные аллергены: кошка, собака, клещ d1; дополнительные ингаляционные: клещ d2; основные пищевые: яичный белок, молоко, треска, пшеница, соя)</t>
  </si>
  <si>
    <t>B03.002.004.114</t>
  </si>
  <si>
    <t>17.29.H5</t>
  </si>
  <si>
    <t>Компонентная диагностика аллергии на молоко  IgE (ImmunoCap) (молоко f2, казеин - аллергокомпонент f78)</t>
  </si>
  <si>
    <t>B03.002.004.112</t>
  </si>
  <si>
    <t>17.29.H6</t>
  </si>
  <si>
    <t>Аллергокомплекс при экземе 2 IgE (ImmunoCAP) (основные ингаляционные аллергены: кошка, собака, клещ d1; основные пищевые: яичный белок, молоко, треска, пшеница, соя; дополнительные пищевые: какао, яичный желток)</t>
  </si>
  <si>
    <t>B03.002.004.115</t>
  </si>
  <si>
    <t>17.29.H7</t>
  </si>
  <si>
    <t>Аллергокомплекс при астме/рините дети IgE (ImmunoCAP) (основные ингаляционные аллергены: кошка, собака, клещ d1, тимофеевка, береза, полынь; основные пищевые: яичный белок, молоко; дополнительные пищевые: арахис)</t>
  </si>
  <si>
    <t>B03.002.004.113</t>
  </si>
  <si>
    <t>17.29.H8</t>
  </si>
  <si>
    <t>Аллергокомплекс при астме/рините взрослые IgE (ImmunoCAP) (основные ингаляционные аллергены: кошка, собака, клещ d1, тимофеевка, береза, полынь; дополнительные ингаляционные: курица, тополь)</t>
  </si>
  <si>
    <t>B03.002.004.080</t>
  </si>
  <si>
    <t>50.0.H193</t>
  </si>
  <si>
    <t>Аллергокомплекс «Пищевая аллергия» IgE (ImmunoCAP) (Яичный белок f1, Молоко f2,  Треска f3, Пшеница f4, Арахис f13, Соя f14, Фундук f17, Креветка f24, Персик f95)</t>
  </si>
  <si>
    <t>B03.002.004.106</t>
  </si>
  <si>
    <t>50.0.H194</t>
  </si>
  <si>
    <t>Аллергокомплекс «Прогноз эффективности АСИТ Букоцветные деревья» IgE (ImmunoCAP) (Береза аллергокомпонент, t215 rBet v1 PR-10, Береза аллергокомпонент, t221 rBet v2, rBet v4)</t>
  </si>
  <si>
    <t>B03.002.004.109</t>
  </si>
  <si>
    <t>50.0.H195</t>
  </si>
  <si>
    <t>Аллергокомплекс «Прогноз эффективности АСИТ: Злаковые травы» IgE (ImmunoCAP) (Тимофеевка луговая аллергокомпонент, g213 rPhl p1, rPhl p5b, Тимофеевка луговая, аллергокомпонент, g214 rPhl p7, rPhl p12)</t>
  </si>
  <si>
    <t>B03.002.004.110</t>
  </si>
  <si>
    <t>50.0.H196</t>
  </si>
  <si>
    <t>Аллергокомплекс «Прогноз эффективности АСИТ: Сорные травы» IgE (ImmunoCAP) (аллергокомпоненты: Амброзия w230 nAmb a1, Полынь, w231 nArt v1 и w233 nArt v3, Тимофеевка луговая, g214 rPhl p7, rPhl p12)</t>
  </si>
  <si>
    <t>B03.002.004.111</t>
  </si>
  <si>
    <t>4.9.H1.201</t>
  </si>
  <si>
    <t>Жирорастворимые витамины (A, D, E, K)</t>
  </si>
  <si>
    <t>A12.06.060.007</t>
  </si>
  <si>
    <t>4.9.H2.900</t>
  </si>
  <si>
    <t>Водорастворимые витамины (B1, B5, B6, В9, В12, С)</t>
  </si>
  <si>
    <t>A12.06.060.013</t>
  </si>
  <si>
    <t>4.9.H3.900</t>
  </si>
  <si>
    <t>Комплексный анализ крови на витамины (A, D, E, K, C, B1, B5, B6, В9, B12)</t>
  </si>
  <si>
    <t>A12.06.060.014</t>
  </si>
  <si>
    <t>4.8.H1</t>
  </si>
  <si>
    <t>Обмен железа (железо, ЛЖСС, ОЖСС, коэффициент насыщения трансферрина железом)</t>
  </si>
  <si>
    <t>B03.005.013.001</t>
  </si>
  <si>
    <t>50.0.H4.803</t>
  </si>
  <si>
    <t>Биохимический анализ крови, базовый</t>
  </si>
  <si>
    <t>B03.016.004.009</t>
  </si>
  <si>
    <t>50.0.H11.201</t>
  </si>
  <si>
    <t>Обследование печени, базовый</t>
  </si>
  <si>
    <t>B03.016.008.001</t>
  </si>
  <si>
    <t>50.0.H22.201</t>
  </si>
  <si>
    <t>Обследование щитовидной железы, скрининг</t>
  </si>
  <si>
    <t>B03.058.001.003</t>
  </si>
  <si>
    <t>50.0.H84.201</t>
  </si>
  <si>
    <t>Гастрокомплекс</t>
  </si>
  <si>
    <t>B03.004.001.003</t>
  </si>
  <si>
    <t>50.0.H87.900</t>
  </si>
  <si>
    <t>Биохимический анализ крови</t>
  </si>
  <si>
    <t>B03.016.004.010</t>
  </si>
  <si>
    <t>50.0.H88.900</t>
  </si>
  <si>
    <t>Гематологический (диагностика анемий)</t>
  </si>
  <si>
    <t>ПСК2 + ПЖК</t>
  </si>
  <si>
    <t>B03.005.013.003</t>
  </si>
  <si>
    <t>50.0.H89.900</t>
  </si>
  <si>
    <t>Госпитальный терапевтический</t>
  </si>
  <si>
    <t>Кровь с ЭДТА + Сыворотка + Кровь с фторидом натрия</t>
  </si>
  <si>
    <t>ПСК2 + ПЖК + ПСЕРК</t>
  </si>
  <si>
    <t>B03.070.401</t>
  </si>
  <si>
    <t>Сыворотка + Кровь с цитратом + Кровь с фторидом натрия + Кровь с ЭДТА</t>
  </si>
  <si>
    <t>50.0.H91.900</t>
  </si>
  <si>
    <t>Диагностика диабета, биохимический</t>
  </si>
  <si>
    <t>Сыворотка + Кровь с ЭДТА + Кровь с фторидом натрия</t>
  </si>
  <si>
    <t>ПЖК + ПСК2 + ПСЕРК</t>
  </si>
  <si>
    <t>B03.058.006</t>
  </si>
  <si>
    <t>50.0.H92.900</t>
  </si>
  <si>
    <t>Диагностика паразитарных заболеваний</t>
  </si>
  <si>
    <t>8(K), 3, 8</t>
  </si>
  <si>
    <t>B03.014.011</t>
  </si>
  <si>
    <t>50.0.H93.900</t>
  </si>
  <si>
    <t>Кардиологический</t>
  </si>
  <si>
    <t>Кровь с цитратом + Сыворотка</t>
  </si>
  <si>
    <t>ПГК + ПЖК</t>
  </si>
  <si>
    <t>B03.015.009.001</t>
  </si>
  <si>
    <t>50.0.H94.203</t>
  </si>
  <si>
    <t>Коагулограмма, скрининг (АЧТВ; Протромбин (время, по Квику, МНО); Тромбиновое время; Фибриноген)</t>
  </si>
  <si>
    <t>B03.005.006.001</t>
  </si>
  <si>
    <t>50.0.H95.201</t>
  </si>
  <si>
    <t>Липидный профиль, базовый</t>
  </si>
  <si>
    <t>B03.016.005.005</t>
  </si>
  <si>
    <t>50.0.H96.201</t>
  </si>
  <si>
    <t>Липидный профиль, расширенный</t>
  </si>
  <si>
    <t>B03.016.005.006</t>
  </si>
  <si>
    <t>50.0.H98.201</t>
  </si>
  <si>
    <t>Нефрологический, биохимический</t>
  </si>
  <si>
    <t>B03.025.001.003</t>
  </si>
  <si>
    <t>50.0.H99.900</t>
  </si>
  <si>
    <t>Обследование печени</t>
  </si>
  <si>
    <t>B03.016.008.002</t>
  </si>
  <si>
    <t>50.0.H100.900</t>
  </si>
  <si>
    <t>Обследование щитовидной железы</t>
  </si>
  <si>
    <t>B03.058.001.004</t>
  </si>
  <si>
    <t>50.0.H101.201</t>
  </si>
  <si>
    <t>Онкологический для женщин, биохимический</t>
  </si>
  <si>
    <t>B03.016.004.016</t>
  </si>
  <si>
    <t>50.0.H102.201</t>
  </si>
  <si>
    <t>Онкологический для мужчин, биохимический</t>
  </si>
  <si>
    <t>B03.016.004.015</t>
  </si>
  <si>
    <t>50.0.H103.201</t>
  </si>
  <si>
    <t>Планирование беременности (гормоны) - лютеиновая фаза</t>
  </si>
  <si>
    <t>B03.001.001.002</t>
  </si>
  <si>
    <t>50.0.H105.201</t>
  </si>
  <si>
    <t>Ревматологический, расширенный</t>
  </si>
  <si>
    <t>B03.040.002.001</t>
  </si>
  <si>
    <t>50.0.H109.201</t>
  </si>
  <si>
    <t>Планирование беременности, базовый</t>
  </si>
  <si>
    <t>B03.001.001.004</t>
  </si>
  <si>
    <t>50.0.H117.201</t>
  </si>
  <si>
    <t>Гормональный профиль для мужчин</t>
  </si>
  <si>
    <t>B03.016.023.005</t>
  </si>
  <si>
    <t>50.0.H118.201</t>
  </si>
  <si>
    <t>Гормональный профиль для женщин</t>
  </si>
  <si>
    <t>B03.016.023.003</t>
  </si>
  <si>
    <t>50.0.H119</t>
  </si>
  <si>
    <t>Дифференциальная диагностика заболеваний ЖКТ</t>
  </si>
  <si>
    <t>B03.004.001.002</t>
  </si>
  <si>
    <t>50.0.H121.900</t>
  </si>
  <si>
    <t>Скрининговая диагностика ВИЧ</t>
  </si>
  <si>
    <t>Сыворотка + Кровь с ЭДТА (разделительный гель)</t>
  </si>
  <si>
    <t>ПЖК + ПСК-ПЦР</t>
  </si>
  <si>
    <t>B03.014.001.001</t>
  </si>
  <si>
    <t>50.0.H122.900</t>
  </si>
  <si>
    <t>B03.040.003</t>
  </si>
  <si>
    <t>50.0.H123.900</t>
  </si>
  <si>
    <t>Фитнес. Физические нагрузки</t>
  </si>
  <si>
    <t>Кровь с ЭДТА + Кровь с фторидом натрия + Сыворотка</t>
  </si>
  <si>
    <t>ПСК2 + ПСЕРК + ПЖК</t>
  </si>
  <si>
    <t>B03.070.403</t>
  </si>
  <si>
    <t>50.0.H124.201</t>
  </si>
  <si>
    <t>Диагностика нарушений функции яичников</t>
  </si>
  <si>
    <t>B03.027.017.002</t>
  </si>
  <si>
    <t>50.0.H134.900</t>
  </si>
  <si>
    <t>Спорт. Базовый</t>
  </si>
  <si>
    <t>Кровь с фторидом натрия + Кровь с ЭДТА + Сыворотка</t>
  </si>
  <si>
    <t>ПСЕРК + ПСК2 + ПЖК</t>
  </si>
  <si>
    <t>8А</t>
  </si>
  <si>
    <t>B03.070.404</t>
  </si>
  <si>
    <t>50.0.H135.900</t>
  </si>
  <si>
    <t>Спорт. Биохимический скрининг работоспособности</t>
  </si>
  <si>
    <t>B03.070.405</t>
  </si>
  <si>
    <t>50.0.H139.900</t>
  </si>
  <si>
    <t>Диагностика сосудистых заболеваний головного мозга</t>
  </si>
  <si>
    <t>Кровь с цитратом + Кровь с ЭДТА + Сыворотка</t>
  </si>
  <si>
    <t>ПГК + ПСК2 + ПЖК</t>
  </si>
  <si>
    <t>B03.024.002.001</t>
  </si>
  <si>
    <t>50.0.H140.900</t>
  </si>
  <si>
    <t>Диагностика демиелинизирующих заболеваний (Антитела к аквапорину -4; Антитела к глутаматному рецептору NMDA-типа; Ферритин; Церулоплазмин; С-реактивный белок; Ревматоидный фактор (РФ))</t>
  </si>
  <si>
    <t>B03.027.042.001</t>
  </si>
  <si>
    <t>50.0.H141.900</t>
  </si>
  <si>
    <t>Диагностика нейрогенных опухолей</t>
  </si>
  <si>
    <t>B03.027.042.002</t>
  </si>
  <si>
    <t>50.0.H142.900</t>
  </si>
  <si>
    <t>Диагностика дегенеративных заболеваний позвоночника</t>
  </si>
  <si>
    <t>Кровь с ЭДТА и апротинином + Сыворотка</t>
  </si>
  <si>
    <t>ПРК + ПЖК</t>
  </si>
  <si>
    <t>B03.024.003.001</t>
  </si>
  <si>
    <t>50.0.H146</t>
  </si>
  <si>
    <t>Коагулограмма, расширенная</t>
  </si>
  <si>
    <t>B03.005.006.002</t>
  </si>
  <si>
    <t>50.0.H147</t>
  </si>
  <si>
    <t>Госпитальный</t>
  </si>
  <si>
    <t>B03.070.400</t>
  </si>
  <si>
    <t>50.0.H157</t>
  </si>
  <si>
    <t>Маркеры остеопороза, биохимический</t>
  </si>
  <si>
    <t>Кровь с ЭДТА и апротинином + Сыворотка + Кровь с ЭДТА (разделительный гель)</t>
  </si>
  <si>
    <t>ПРК + ПЖК + ПСК-ПЦР</t>
  </si>
  <si>
    <t>B03.058.004</t>
  </si>
  <si>
    <t>50.0.H158</t>
  </si>
  <si>
    <t>Мониторинг лечения остеопороза</t>
  </si>
  <si>
    <t>Кровь с ЭДТА и апротинином + Кровь с ЭДТА (разделительный гель) + Сыворотка</t>
  </si>
  <si>
    <t>ПРК + ПСК-ПЦР + ПЖК</t>
  </si>
  <si>
    <t>B03.058.005</t>
  </si>
  <si>
    <t>50.0.H310</t>
  </si>
  <si>
    <t>Диагностика дефицита железа</t>
  </si>
  <si>
    <t>B03.005.013.002</t>
  </si>
  <si>
    <t>Чекапы</t>
  </si>
  <si>
    <t>50.0.H128.900</t>
  </si>
  <si>
    <t>Чекап базовый, женщины</t>
  </si>
  <si>
    <t>Кровь с фторидом натрия + Сыворотка + Кровь с ЭДТА</t>
  </si>
  <si>
    <t>ПСЕРК + ПЖК + ПСК2</t>
  </si>
  <si>
    <t>B03.070.406</t>
  </si>
  <si>
    <t>50.0.H129.900</t>
  </si>
  <si>
    <t>Чекап базовый, мужчины</t>
  </si>
  <si>
    <t>B03.070.409</t>
  </si>
  <si>
    <t>50.0.H130.900</t>
  </si>
  <si>
    <t>Чекап расширенный, женщины</t>
  </si>
  <si>
    <t>Сыворотка + Кровь с фторидом натрия + Кровь с ЭДТА + Кровь с ЭДТА и апротинином</t>
  </si>
  <si>
    <t>ПЖК + ПСЕРК + ПСК2 + ПРК</t>
  </si>
  <si>
    <t>B03.070.407</t>
  </si>
  <si>
    <t>50.0.H131.900</t>
  </si>
  <si>
    <t>Чекап расширенный, мужчины</t>
  </si>
  <si>
    <t>Сыворотка + Кровь с фторидом натрия + Кровь с ЭДТА и апротинином + Кровь с ЭДТА</t>
  </si>
  <si>
    <t>ПЖК + ПСЕРК + ПРК + ПСК2</t>
  </si>
  <si>
    <t>B03.070.410</t>
  </si>
  <si>
    <t>50.0.H132.900</t>
  </si>
  <si>
    <t>Чекап экспертный, женщины</t>
  </si>
  <si>
    <t>Сыворотка + Кровь с ЭДТА и апротинином + Кровь с ЭДТА + Кровь с фторидом натрия</t>
  </si>
  <si>
    <t>ПЖК + ПРК + ПСК2 + ПСК4 + ПСЕРК</t>
  </si>
  <si>
    <t>B03.070.408</t>
  </si>
  <si>
    <t>50.0.H133.900</t>
  </si>
  <si>
    <t>Чекап экспертный, мужчины</t>
  </si>
  <si>
    <t>Кровь с ЭДТА + Сыворотка + Кровь с ЭДТА и апротинином + Кровь с фторидом натрия</t>
  </si>
  <si>
    <t>ПСК2 + ПЖК + ПРК + ПСЕРК + ПСК4</t>
  </si>
  <si>
    <t>B03.070.411</t>
  </si>
  <si>
    <t>50.0.H163</t>
  </si>
  <si>
    <t>Чекап женщины, 3 уровень (Мутовин)</t>
  </si>
  <si>
    <t>B03.070.414</t>
  </si>
  <si>
    <t>50.0.H164</t>
  </si>
  <si>
    <t>Чекап женщины, 2 уровень (Мутовин)</t>
  </si>
  <si>
    <t>Сыворотка + Кровь с гепарином + Кровь с ЭДТА + Кровь с цитратом</t>
  </si>
  <si>
    <t>ПЖК + ПЗК + ПСК2 + ПГК</t>
  </si>
  <si>
    <t>B03.070.413</t>
  </si>
  <si>
    <t>50.0.H165</t>
  </si>
  <si>
    <t>Чекап женщины, 1 уровень (Мутовин)</t>
  </si>
  <si>
    <t>B03.070.412</t>
  </si>
  <si>
    <t>50.0.H166</t>
  </si>
  <si>
    <t>Чекап мужчины, 3 уровень (Мутовин)</t>
  </si>
  <si>
    <t>B03.070.417</t>
  </si>
  <si>
    <t>50.0.H167</t>
  </si>
  <si>
    <t>Чекап мужчины, 2 уровень (Мутовин)</t>
  </si>
  <si>
    <t>B03.070.416</t>
  </si>
  <si>
    <t>50.0.H168</t>
  </si>
  <si>
    <t>Чекап мужчины, 1 уровень (Мутовин)</t>
  </si>
  <si>
    <t>B03.070.415</t>
  </si>
  <si>
    <t>50.0.H189</t>
  </si>
  <si>
    <t>Чекап после ковида</t>
  </si>
  <si>
    <t>Кровь с ЭДТА + Сыворотка + Кровь с цитратом</t>
  </si>
  <si>
    <t>ПСК2 + ПЖК + ПГК</t>
  </si>
  <si>
    <t>КОВИД Ч</t>
  </si>
  <si>
    <t>B03.070.418</t>
  </si>
  <si>
    <t>50.0.H206</t>
  </si>
  <si>
    <t>Чекап "Красота и здоровье"</t>
  </si>
  <si>
    <t>B03.070.425</t>
  </si>
  <si>
    <t>50.0.H207</t>
  </si>
  <si>
    <t>Чекап "Красота и здоровье кожи, расширенный"</t>
  </si>
  <si>
    <t>Сыворотка + Кровь с гепарином + Кровь с ЭДТА</t>
  </si>
  <si>
    <t>ПЖК + ПЗК + ПСК2</t>
  </si>
  <si>
    <t>B03.070.426</t>
  </si>
  <si>
    <t>50.0.H208</t>
  </si>
  <si>
    <t>Чекап "Контроль веса"</t>
  </si>
  <si>
    <t>B03.070.427</t>
  </si>
  <si>
    <t>50.0.H213</t>
  </si>
  <si>
    <t>Чекап после ковида расширенный</t>
  </si>
  <si>
    <t>ПЖК + ПГК + ПСЕРК + ПСК2</t>
  </si>
  <si>
    <t>B03.070.419</t>
  </si>
  <si>
    <t>50.0.H214</t>
  </si>
  <si>
    <t>Чекап Выпадение волос после Ковид</t>
  </si>
  <si>
    <t>B03.070.420</t>
  </si>
  <si>
    <t>50.0.H215</t>
  </si>
  <si>
    <t>Чекап после ковида кардиологический</t>
  </si>
  <si>
    <t>ПСК4 + ПЖК + ПСК2</t>
  </si>
  <si>
    <t>B03.070.421</t>
  </si>
  <si>
    <t>50.0.H216</t>
  </si>
  <si>
    <t>Чекап после ковида неврологический</t>
  </si>
  <si>
    <t>Кровь с ЭДТА + Кровь с цитратом + Сыворотка</t>
  </si>
  <si>
    <t>ПСК2 + ПГК + ПЖК</t>
  </si>
  <si>
    <t>B03.070.422</t>
  </si>
  <si>
    <t>50.0.H231</t>
  </si>
  <si>
    <t>Чекап "Хроническая усталость" (включает диагностику железодефицита)</t>
  </si>
  <si>
    <t>B03.070.423</t>
  </si>
  <si>
    <t>3.0.A9.203</t>
  </si>
  <si>
    <t>Растворимые фибрин-мономерные комплексы (РФМК)</t>
  </si>
  <si>
    <t>24, 26, 20, 21</t>
  </si>
  <si>
    <t>A09.05.051.002</t>
  </si>
  <si>
    <t>Аллергокомплекс при экземе 3 IgE (ImmunoCAP) (основные ингаляционные аллергены: кошка, собака, клещ d1; основные пищевые: яичный белок, молоко, треска, пшеница, соя; дополнительные пищевые: арахис, креветка)</t>
  </si>
  <si>
    <t>20, 16, 16(1), 16Y</t>
  </si>
  <si>
    <t>ПСК4 + ПСК-ПЦР + ПЖК</t>
  </si>
  <si>
    <t>ПЖК + ПЖК5 + ПЗК</t>
  </si>
  <si>
    <t>ПСЕРК + ПЖК + ПРК</t>
  </si>
  <si>
    <t>Кровь с фторидом натрия + Сыворотка + Кровь с ЭДТА и апротинином</t>
  </si>
  <si>
    <t>ПСК2 + ПЖК + ПГК + ПЗК</t>
  </si>
  <si>
    <t>Сыворотка + Кровь с ЭДТА + Кровь с ЭДТА (разделительный гель)</t>
  </si>
  <si>
    <t>Кровь с ЭДТА (разделительный гель) + Кровь с ЭДТА + Сыворотка</t>
  </si>
  <si>
    <t>СК-БАК,СВАБ-Эймс,СКУС</t>
  </si>
  <si>
    <t>Цена, руб</t>
  </si>
  <si>
    <t>ПРЕЙСКУРАНТ ООО "КДЛ ДОМОДЕДОВО-ТЕСТ"</t>
  </si>
  <si>
    <t xml:space="preserve">Дата актуализации   </t>
  </si>
  <si>
    <t>ДОПОЛНЕНИЕ К ПРЕЙСКУРАНТУ (ПРОФИЛИ)</t>
  </si>
  <si>
    <t>Приложение 1.1 к договору</t>
  </si>
  <si>
    <t>Пшеница IgE (ImmunoCAP), f4</t>
  </si>
  <si>
    <t>розничная цена, руб</t>
  </si>
  <si>
    <t>оптовая цена, руб</t>
  </si>
  <si>
    <t>13.7.A2</t>
  </si>
  <si>
    <t>A26.20.032.009</t>
  </si>
  <si>
    <t>Фемофлор II</t>
  </si>
  <si>
    <t>13.7.A3</t>
  </si>
  <si>
    <t>A26.08.062.001.001</t>
  </si>
  <si>
    <t>Выявление ДНК условно-патогенных бактерий, БакСкрин УПМ</t>
  </si>
  <si>
    <t>Смешанный соскоб (урогенитальный), Мазок из ротоглотки</t>
  </si>
  <si>
    <t>13.11.A3</t>
  </si>
  <si>
    <t>A26.01.026.003</t>
  </si>
  <si>
    <t>ДНК стрептококка (Streptococcus pyogenes)</t>
  </si>
  <si>
    <t>Моча (разовая), Мазок с поверхности миндалины, Мазок из ротоглотки, Синовиальная жидкость, Соскоб с эрозивно-язвенных элементов, Спинномозговая жидкость</t>
  </si>
  <si>
    <t>11.1.34.A1</t>
  </si>
  <si>
    <t>A26.06.125.002</t>
  </si>
  <si>
    <t>Антитела к печеночным сосальщикам (Fasciola hepatica), IgG</t>
  </si>
  <si>
    <t>11.1.23.A1</t>
  </si>
  <si>
    <t>A26.06.018.003.002</t>
  </si>
  <si>
    <t>Антитела к хламидии (Chlamydia trachomatis), белкам МОМР и Pgp3, суммарно, IgG</t>
  </si>
  <si>
    <t>9.0.D2.201</t>
  </si>
  <si>
    <t>A12.06.024.003</t>
  </si>
  <si>
    <t>Антитела к антигенам печени, иммуноблот (к пируватдегидрогеназному комплексу(AMA-M2), микросомам печени и почек (LKM-1), цитозольному антигену типа 1 (LC-1), растворимому антигену печени (SLA/LP))</t>
  </si>
  <si>
    <t>23.11.A3</t>
  </si>
  <si>
    <t>A07.16.006.004</t>
  </si>
  <si>
    <t>Водородно-метановый дыхательный тест на непереносимость лактозы (Лактотест)</t>
  </si>
  <si>
    <t>36Г</t>
  </si>
  <si>
    <t>1LACT0 + 2LACT0x2 + 3LACT15 + 4LACT30 + 5LACT60 + 6LACT90 + 7LACT120 + 8LACT120x2</t>
  </si>
  <si>
    <t>22.1.1.A12</t>
  </si>
  <si>
    <t>B03.006.004.005</t>
  </si>
  <si>
    <t>Генетические особенности эмоций, поведения и эффективности работы мозга МедНейрогенетика (буккальный соскоб)</t>
  </si>
  <si>
    <t>КВП</t>
  </si>
  <si>
    <t>14.1.99.A1</t>
  </si>
  <si>
    <t>B03.016.016.004</t>
  </si>
  <si>
    <t>Определение микробиоценоза методом ХМС (МСММ) по Осипову Г.А. (МедБазис)</t>
  </si>
  <si>
    <t>Мазок из цервикального канала, Секрет простаты, Моча (разовая), Кровь с ЭДТА, Отделяемое носа, Мазок из зева, Слюна, Кровь капиллярная с ЭДТА, Гнойный экссудат, отделяемое конъюнктивы, Отделяемое влагалища, Аспират из полости матки, Ногти, Соскоб из уретры, Отделяемое раны, Соскоб кожи, Смесь эякулята и мочи, Себум, Мокрота</t>
  </si>
  <si>
    <t>СК,ЭБС,СК-МОЧА,ПСК4,КБС,СК-СЛЮНА,БМВ EDTA,СК-МОКРОТА,СКЛ</t>
  </si>
  <si>
    <t>50.0.H379</t>
  </si>
  <si>
    <t>B03.027.015.007</t>
  </si>
  <si>
    <t>Скрининг рака шейки матки, ко-тестирование: ПАП-тест (жидкостная цитология) и ВПЧ-тест (14 типов ВПЧ высокого канцерогенного риска), типирование, колич.</t>
  </si>
</sst>
</file>

<file path=xl/styles.xml><?xml version="1.0" encoding="utf-8"?>
<styleSheet xmlns="http://schemas.openxmlformats.org/spreadsheetml/2006/main">
  <fonts count="18">
    <font>
      <sz val="12"/>
      <name val="Arial"/>
      <family val="2"/>
    </font>
    <font>
      <b/>
      <sz val="12"/>
      <color rgb="FFFFFFFF"/>
      <name val="Arial"/>
      <family val="2"/>
    </font>
    <font>
      <b/>
      <sz val="12"/>
      <name val="Arial"/>
      <family val="2"/>
      <charset val="204"/>
    </font>
    <font>
      <b/>
      <sz val="12"/>
      <color rgb="FFFFFFFF"/>
      <name val="Arial"/>
      <family val="2"/>
      <charset val="204"/>
    </font>
    <font>
      <sz val="12"/>
      <name val="Tahoma"/>
      <family val="2"/>
      <charset val="204"/>
    </font>
    <font>
      <sz val="10"/>
      <name val="Tahoma"/>
      <family val="2"/>
      <charset val="204"/>
    </font>
    <font>
      <b/>
      <sz val="14"/>
      <name val="Tahoma"/>
      <family val="2"/>
      <charset val="204"/>
    </font>
    <font>
      <sz val="11"/>
      <name val="Tahoma"/>
      <family val="2"/>
      <charset val="204"/>
    </font>
    <font>
      <sz val="10"/>
      <name val="Arial"/>
      <family val="2"/>
    </font>
    <font>
      <sz val="11"/>
      <color indexed="8"/>
      <name val="Tahoma"/>
      <family val="2"/>
      <charset val="204"/>
    </font>
    <font>
      <b/>
      <sz val="11"/>
      <name val="Tahoma"/>
      <family val="2"/>
      <charset val="204"/>
    </font>
    <font>
      <b/>
      <sz val="14"/>
      <name val="Arial"/>
      <family val="2"/>
    </font>
    <font>
      <sz val="14"/>
      <color indexed="8"/>
      <name val="Arial"/>
      <family val="2"/>
      <charset val="1"/>
    </font>
    <font>
      <sz val="14"/>
      <color indexed="8"/>
      <name val="Arial"/>
      <family val="2"/>
      <charset val="204"/>
    </font>
    <font>
      <b/>
      <sz val="17"/>
      <color indexed="8"/>
      <name val="Arial"/>
      <family val="2"/>
      <charset val="204"/>
    </font>
    <font>
      <sz val="14"/>
      <color indexed="8"/>
      <name val="Arial"/>
      <family val="2"/>
    </font>
    <font>
      <sz val="14"/>
      <name val="Arial"/>
      <family val="2"/>
      <charset val="1"/>
    </font>
    <font>
      <b/>
      <sz val="10"/>
      <color rgb="FFFFFFFF"/>
      <name val="Arial"/>
      <family val="2"/>
    </font>
  </fonts>
  <fills count="11">
    <fill>
      <patternFill patternType="none"/>
    </fill>
    <fill>
      <patternFill patternType="gray125"/>
    </fill>
    <fill>
      <patternFill patternType="solid">
        <fgColor rgb="FF7030A0"/>
      </patternFill>
    </fill>
    <fill>
      <patternFill patternType="solid">
        <fgColor rgb="FFFFFFFF"/>
      </patternFill>
    </fill>
    <fill>
      <patternFill patternType="solid">
        <fgColor rgb="FFFFC000"/>
      </patternFill>
    </fill>
    <fill>
      <patternFill patternType="solid">
        <fgColor rgb="FFF6E5F7"/>
        <bgColor indexed="64"/>
      </patternFill>
    </fill>
    <fill>
      <patternFill patternType="solid">
        <fgColor theme="4" tint="0.79998168889431442"/>
        <bgColor indexed="64"/>
      </patternFill>
    </fill>
    <fill>
      <patternFill patternType="solid">
        <fgColor rgb="FF7030A0"/>
        <bgColor indexed="64"/>
      </patternFill>
    </fill>
    <fill>
      <patternFill patternType="solid">
        <fgColor rgb="FFFFC000"/>
        <bgColor indexed="64"/>
      </patternFill>
    </fill>
    <fill>
      <patternFill patternType="solid">
        <fgColor theme="0"/>
        <bgColor indexed="64"/>
      </patternFill>
    </fill>
    <fill>
      <patternFill patternType="solid">
        <fgColor theme="9" tint="0.79998168889431442"/>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right style="medium">
        <color indexed="64"/>
      </right>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s>
  <cellStyleXfs count="2">
    <xf numFmtId="0" fontId="0" fillId="0" borderId="0"/>
    <xf numFmtId="0" fontId="8" fillId="0" borderId="0"/>
  </cellStyleXfs>
  <cellXfs count="116">
    <xf numFmtId="0" fontId="0" fillId="0" borderId="0" xfId="0"/>
    <xf numFmtId="0" fontId="0" fillId="0" borderId="0" xfId="0" applyAlignment="1">
      <alignment vertical="top"/>
    </xf>
    <xf numFmtId="4" fontId="0" fillId="3" borderId="2" xfId="0" applyNumberFormat="1" applyFill="1" applyBorder="1" applyAlignment="1">
      <alignment vertical="top" wrapText="1"/>
    </xf>
    <xf numFmtId="4" fontId="0" fillId="3" borderId="2" xfId="0" applyNumberFormat="1" applyFill="1" applyBorder="1" applyAlignment="1">
      <alignment horizontal="center" vertical="top" wrapText="1"/>
    </xf>
    <xf numFmtId="4" fontId="0" fillId="0" borderId="2" xfId="0" applyNumberFormat="1" applyFill="1" applyBorder="1" applyAlignment="1">
      <alignment vertical="top" wrapText="1"/>
    </xf>
    <xf numFmtId="4" fontId="0" fillId="0" borderId="2" xfId="0" applyNumberFormat="1" applyFill="1" applyBorder="1" applyAlignment="1">
      <alignment horizontal="center" vertical="top" wrapText="1"/>
    </xf>
    <xf numFmtId="4" fontId="0" fillId="0" borderId="3" xfId="0" applyNumberFormat="1" applyFill="1" applyBorder="1" applyAlignment="1">
      <alignment vertical="top" wrapText="1"/>
    </xf>
    <xf numFmtId="0" fontId="0" fillId="0" borderId="0" xfId="0" applyAlignment="1">
      <alignment vertical="top" wrapText="1"/>
    </xf>
    <xf numFmtId="0" fontId="0" fillId="0" borderId="0" xfId="0" applyAlignment="1">
      <alignment horizontal="left" vertical="top" wrapText="1"/>
    </xf>
    <xf numFmtId="0" fontId="2" fillId="0" borderId="0" xfId="0" applyFont="1" applyAlignment="1">
      <alignment horizontal="left" vertical="top" wrapText="1"/>
    </xf>
    <xf numFmtId="4" fontId="0" fillId="3" borderId="1" xfId="0" applyNumberFormat="1" applyFill="1" applyBorder="1" applyAlignment="1">
      <alignment horizontal="left" vertical="top"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horizontal="left" vertical="top" wrapText="1"/>
    </xf>
    <xf numFmtId="1" fontId="4" fillId="0" borderId="0" xfId="0" applyNumberFormat="1" applyFont="1" applyAlignment="1">
      <alignment vertical="top" wrapText="1"/>
    </xf>
    <xf numFmtId="0" fontId="6" fillId="0" borderId="0" xfId="0" applyFont="1" applyAlignment="1">
      <alignment horizontal="center" vertical="top" wrapText="1"/>
    </xf>
    <xf numFmtId="0" fontId="7" fillId="0" borderId="0" xfId="0" applyFont="1" applyAlignment="1">
      <alignment vertical="top" wrapText="1"/>
    </xf>
    <xf numFmtId="0" fontId="9" fillId="0" borderId="0" xfId="1" applyFont="1" applyFill="1" applyBorder="1" applyAlignment="1" applyProtection="1">
      <alignment horizontal="right" vertical="center"/>
      <protection locked="0"/>
    </xf>
    <xf numFmtId="14" fontId="10" fillId="5" borderId="0" xfId="1" applyNumberFormat="1" applyFont="1" applyFill="1" applyBorder="1" applyAlignment="1">
      <alignment horizontal="center" vertical="center"/>
    </xf>
    <xf numFmtId="0" fontId="11" fillId="6" borderId="4" xfId="0" applyFont="1" applyFill="1" applyBorder="1" applyAlignment="1">
      <alignment horizontal="center" vertical="top" wrapText="1"/>
    </xf>
    <xf numFmtId="0" fontId="11" fillId="6" borderId="5" xfId="0" applyFont="1" applyFill="1" applyBorder="1" applyAlignment="1">
      <alignment horizontal="center" vertical="top" wrapText="1"/>
    </xf>
    <xf numFmtId="0" fontId="11" fillId="6" borderId="6" xfId="0" applyFont="1" applyFill="1" applyBorder="1" applyAlignment="1">
      <alignment horizontal="center" vertical="top" wrapText="1"/>
    </xf>
    <xf numFmtId="4" fontId="1" fillId="2" borderId="7" xfId="0" applyNumberFormat="1" applyFont="1" applyFill="1" applyBorder="1" applyAlignment="1">
      <alignment vertical="top"/>
    </xf>
    <xf numFmtId="4" fontId="1" fillId="2" borderId="0" xfId="0" applyNumberFormat="1" applyFont="1" applyFill="1" applyBorder="1" applyAlignment="1">
      <alignment vertical="top"/>
    </xf>
    <xf numFmtId="4" fontId="1" fillId="2" borderId="8" xfId="0" applyNumberFormat="1" applyFont="1" applyFill="1" applyBorder="1" applyAlignment="1">
      <alignment vertical="top"/>
    </xf>
    <xf numFmtId="4" fontId="1" fillId="4" borderId="7" xfId="0" applyNumberFormat="1" applyFont="1" applyFill="1" applyBorder="1" applyAlignment="1">
      <alignment vertical="top"/>
    </xf>
    <xf numFmtId="4" fontId="1" fillId="4" borderId="0" xfId="0" applyNumberFormat="1" applyFont="1" applyFill="1" applyBorder="1" applyAlignment="1">
      <alignment vertical="top"/>
    </xf>
    <xf numFmtId="4" fontId="1" fillId="4" borderId="8" xfId="0" applyNumberFormat="1" applyFont="1" applyFill="1" applyBorder="1" applyAlignment="1">
      <alignment vertical="top"/>
    </xf>
    <xf numFmtId="4" fontId="0" fillId="3" borderId="9" xfId="0" applyNumberFormat="1" applyFill="1" applyBorder="1" applyAlignment="1">
      <alignment vertical="top" wrapText="1"/>
    </xf>
    <xf numFmtId="4" fontId="0" fillId="0" borderId="9" xfId="0" applyNumberFormat="1" applyFill="1" applyBorder="1" applyAlignment="1">
      <alignment vertical="top" wrapText="1"/>
    </xf>
    <xf numFmtId="4" fontId="0" fillId="3" borderId="11" xfId="0" applyNumberFormat="1" applyFill="1" applyBorder="1" applyAlignment="1">
      <alignment vertical="top" wrapText="1"/>
    </xf>
    <xf numFmtId="4" fontId="0" fillId="3" borderId="12" xfId="0" applyNumberFormat="1" applyFill="1" applyBorder="1" applyAlignment="1">
      <alignment vertical="top" wrapText="1"/>
    </xf>
    <xf numFmtId="4" fontId="0" fillId="3" borderId="12" xfId="0" applyNumberFormat="1" applyFill="1" applyBorder="1" applyAlignment="1">
      <alignment horizontal="center" vertical="top" wrapText="1"/>
    </xf>
    <xf numFmtId="0" fontId="12" fillId="0" borderId="13" xfId="1" applyFont="1" applyFill="1" applyBorder="1" applyAlignment="1" applyProtection="1">
      <alignment horizontal="center" vertical="center" wrapText="1"/>
      <protection locked="0"/>
    </xf>
    <xf numFmtId="0" fontId="13" fillId="0" borderId="0" xfId="1" applyNumberFormat="1" applyFont="1" applyFill="1" applyBorder="1" applyAlignment="1" applyProtection="1">
      <alignment vertical="center" wrapText="1"/>
      <protection locked="0"/>
    </xf>
    <xf numFmtId="0" fontId="14" fillId="0" borderId="0" xfId="1" applyFont="1" applyFill="1" applyBorder="1" applyAlignment="1" applyProtection="1">
      <alignment horizontal="centerContinuous" vertical="center"/>
      <protection locked="0"/>
    </xf>
    <xf numFmtId="0" fontId="12" fillId="0" borderId="0" xfId="1" applyFont="1" applyFill="1" applyBorder="1" applyAlignment="1" applyProtection="1">
      <alignment horizontal="centerContinuous" vertical="center" wrapText="1"/>
      <protection locked="0"/>
    </xf>
    <xf numFmtId="0" fontId="15" fillId="0" borderId="0" xfId="1" applyNumberFormat="1" applyFont="1" applyFill="1" applyBorder="1" applyAlignment="1" applyProtection="1">
      <alignment horizontal="centerContinuous" vertical="center" wrapText="1"/>
      <protection locked="0"/>
    </xf>
    <xf numFmtId="0" fontId="16" fillId="0" borderId="0" xfId="1" applyFont="1" applyAlignment="1">
      <alignment vertical="center"/>
    </xf>
    <xf numFmtId="4" fontId="1" fillId="2" borderId="7" xfId="0" applyNumberFormat="1" applyFont="1" applyFill="1" applyBorder="1" applyAlignment="1">
      <alignment vertical="top" wrapText="1"/>
    </xf>
    <xf numFmtId="4" fontId="1" fillId="2" borderId="0" xfId="0" applyNumberFormat="1" applyFont="1" applyFill="1" applyBorder="1" applyAlignment="1">
      <alignment vertical="top" wrapText="1"/>
    </xf>
    <xf numFmtId="4" fontId="3" fillId="2" borderId="0" xfId="0" applyNumberFormat="1" applyFont="1" applyFill="1" applyBorder="1" applyAlignment="1">
      <alignment horizontal="left" vertical="top" wrapText="1"/>
    </xf>
    <xf numFmtId="4" fontId="1" fillId="2" borderId="0" xfId="0" applyNumberFormat="1" applyFont="1" applyFill="1" applyBorder="1" applyAlignment="1">
      <alignment horizontal="left" vertical="top" wrapText="1"/>
    </xf>
    <xf numFmtId="4" fontId="1" fillId="2" borderId="8" xfId="0" applyNumberFormat="1" applyFont="1" applyFill="1" applyBorder="1" applyAlignment="1">
      <alignment vertical="top" wrapText="1"/>
    </xf>
    <xf numFmtId="4" fontId="1" fillId="4" borderId="7" xfId="0" applyNumberFormat="1" applyFont="1" applyFill="1" applyBorder="1" applyAlignment="1">
      <alignment vertical="top" wrapText="1"/>
    </xf>
    <xf numFmtId="4" fontId="1" fillId="4" borderId="0" xfId="0" applyNumberFormat="1" applyFont="1" applyFill="1" applyBorder="1" applyAlignment="1">
      <alignment vertical="top" wrapText="1"/>
    </xf>
    <xf numFmtId="4" fontId="3" fillId="4" borderId="0" xfId="0" applyNumberFormat="1" applyFont="1" applyFill="1" applyBorder="1" applyAlignment="1">
      <alignment horizontal="left" vertical="top" wrapText="1"/>
    </xf>
    <xf numFmtId="4" fontId="1" fillId="4" borderId="0" xfId="0" applyNumberFormat="1" applyFont="1" applyFill="1" applyBorder="1" applyAlignment="1">
      <alignment horizontal="left" vertical="top" wrapText="1"/>
    </xf>
    <xf numFmtId="4" fontId="1" fillId="4" borderId="8" xfId="0" applyNumberFormat="1" applyFont="1" applyFill="1" applyBorder="1" applyAlignment="1">
      <alignment vertical="top" wrapText="1"/>
    </xf>
    <xf numFmtId="4" fontId="0" fillId="3" borderId="17" xfId="0" applyNumberFormat="1" applyFill="1" applyBorder="1" applyAlignment="1">
      <alignment horizontal="left" vertical="top" wrapText="1"/>
    </xf>
    <xf numFmtId="4" fontId="0" fillId="0" borderId="1" xfId="0" applyNumberFormat="1" applyFill="1" applyBorder="1" applyAlignment="1">
      <alignment horizontal="left" vertical="top" wrapText="1"/>
    </xf>
    <xf numFmtId="4" fontId="17" fillId="4" borderId="0" xfId="0" applyNumberFormat="1" applyFont="1" applyFill="1" applyBorder="1" applyAlignment="1">
      <alignment vertical="top" wrapText="1"/>
    </xf>
    <xf numFmtId="4" fontId="17" fillId="2" borderId="0" xfId="0" applyNumberFormat="1" applyFont="1" applyFill="1" applyBorder="1" applyAlignment="1">
      <alignment vertical="top" wrapText="1"/>
    </xf>
    <xf numFmtId="4" fontId="8" fillId="3" borderId="2" xfId="0" applyNumberFormat="1" applyFont="1" applyFill="1" applyBorder="1" applyAlignment="1">
      <alignment vertical="top" wrapText="1"/>
    </xf>
    <xf numFmtId="4" fontId="17" fillId="2" borderId="0" xfId="0" applyNumberFormat="1" applyFont="1" applyFill="1" applyBorder="1" applyAlignment="1">
      <alignment vertical="top"/>
    </xf>
    <xf numFmtId="4" fontId="17" fillId="4" borderId="0" xfId="0" applyNumberFormat="1" applyFont="1" applyFill="1" applyBorder="1" applyAlignment="1">
      <alignment vertical="top"/>
    </xf>
    <xf numFmtId="4" fontId="8" fillId="0" borderId="2" xfId="0" applyNumberFormat="1" applyFont="1" applyFill="1" applyBorder="1" applyAlignment="1">
      <alignment vertical="top" wrapText="1"/>
    </xf>
    <xf numFmtId="4" fontId="8" fillId="3" borderId="12" xfId="0" applyNumberFormat="1" applyFont="1" applyFill="1" applyBorder="1" applyAlignment="1">
      <alignment vertical="top" wrapText="1"/>
    </xf>
    <xf numFmtId="0" fontId="0" fillId="0" borderId="0" xfId="0" applyAlignment="1">
      <alignment vertical="top" wrapText="1"/>
    </xf>
    <xf numFmtId="4" fontId="0" fillId="3" borderId="1" xfId="0" applyNumberFormat="1" applyFill="1" applyBorder="1" applyAlignment="1">
      <alignment horizontal="center" vertical="top" wrapText="1"/>
    </xf>
    <xf numFmtId="4" fontId="0" fillId="0" borderId="1" xfId="0" applyNumberFormat="1" applyFill="1" applyBorder="1" applyAlignment="1">
      <alignment horizontal="center" vertical="top" wrapText="1"/>
    </xf>
    <xf numFmtId="4" fontId="0" fillId="3" borderId="17" xfId="0" applyNumberFormat="1" applyFill="1" applyBorder="1" applyAlignment="1">
      <alignment horizontal="center" vertical="top" wrapText="1"/>
    </xf>
    <xf numFmtId="3" fontId="0" fillId="3" borderId="2" xfId="0" applyNumberFormat="1" applyFill="1" applyBorder="1" applyAlignment="1">
      <alignment horizontal="center" vertical="top" wrapText="1"/>
    </xf>
    <xf numFmtId="3" fontId="0" fillId="7" borderId="2" xfId="0" applyNumberFormat="1" applyFill="1" applyBorder="1" applyAlignment="1">
      <alignment horizontal="center" vertical="top" wrapText="1"/>
    </xf>
    <xf numFmtId="3" fontId="0" fillId="8" borderId="2" xfId="0" applyNumberFormat="1" applyFill="1" applyBorder="1" applyAlignment="1">
      <alignment horizontal="center" vertical="top" wrapText="1"/>
    </xf>
    <xf numFmtId="3" fontId="1" fillId="4" borderId="0" xfId="0" applyNumberFormat="1" applyFont="1" applyFill="1" applyBorder="1" applyAlignment="1">
      <alignment vertical="top" wrapText="1"/>
    </xf>
    <xf numFmtId="3" fontId="1" fillId="2" borderId="0" xfId="0" applyNumberFormat="1" applyFont="1" applyFill="1" applyBorder="1" applyAlignment="1">
      <alignment vertical="top" wrapText="1"/>
    </xf>
    <xf numFmtId="3" fontId="0" fillId="3" borderId="10" xfId="0" applyNumberFormat="1" applyFill="1" applyBorder="1" applyAlignment="1">
      <alignment horizontal="center" vertical="top" wrapText="1"/>
    </xf>
    <xf numFmtId="3" fontId="0" fillId="8" borderId="10" xfId="0" applyNumberFormat="1" applyFill="1" applyBorder="1" applyAlignment="1">
      <alignment horizontal="center" vertical="top" wrapText="1"/>
    </xf>
    <xf numFmtId="3" fontId="0" fillId="7" borderId="10" xfId="0" applyNumberFormat="1" applyFill="1" applyBorder="1" applyAlignment="1">
      <alignment horizontal="center" vertical="top" wrapText="1"/>
    </xf>
    <xf numFmtId="3" fontId="0" fillId="3" borderId="12" xfId="0" applyNumberFormat="1" applyFill="1" applyBorder="1" applyAlignment="1">
      <alignment horizontal="center" vertical="top" wrapText="1"/>
    </xf>
    <xf numFmtId="3" fontId="1" fillId="4" borderId="8" xfId="0" applyNumberFormat="1" applyFont="1" applyFill="1" applyBorder="1" applyAlignment="1">
      <alignment vertical="top" wrapText="1"/>
    </xf>
    <xf numFmtId="3" fontId="1" fillId="2" borderId="8" xfId="0" applyNumberFormat="1" applyFont="1" applyFill="1" applyBorder="1" applyAlignment="1">
      <alignment vertical="top" wrapText="1"/>
    </xf>
    <xf numFmtId="0" fontId="0" fillId="0" borderId="0" xfId="0" applyAlignment="1">
      <alignment vertical="top" wrapText="1"/>
    </xf>
    <xf numFmtId="3" fontId="0" fillId="0" borderId="0" xfId="0" applyNumberFormat="1" applyAlignment="1">
      <alignment vertical="top"/>
    </xf>
    <xf numFmtId="3" fontId="0" fillId="9" borderId="10" xfId="0" applyNumberFormat="1" applyFill="1" applyBorder="1" applyAlignment="1">
      <alignment horizontal="center" vertical="top" wrapText="1"/>
    </xf>
    <xf numFmtId="4" fontId="0" fillId="9" borderId="2" xfId="0" applyNumberFormat="1" applyFill="1" applyBorder="1" applyAlignment="1">
      <alignment vertical="top" wrapText="1"/>
    </xf>
    <xf numFmtId="4" fontId="0" fillId="9" borderId="2" xfId="0" applyNumberFormat="1" applyFill="1" applyBorder="1" applyAlignment="1">
      <alignment horizontal="center" vertical="top" wrapText="1"/>
    </xf>
    <xf numFmtId="3" fontId="0" fillId="9" borderId="2" xfId="0" applyNumberFormat="1" applyFill="1" applyBorder="1" applyAlignment="1">
      <alignment horizontal="center" vertical="top" wrapText="1"/>
    </xf>
    <xf numFmtId="14" fontId="10" fillId="9" borderId="0" xfId="1" applyNumberFormat="1" applyFont="1" applyFill="1" applyBorder="1" applyAlignment="1">
      <alignment horizontal="center" vertical="center"/>
    </xf>
    <xf numFmtId="4" fontId="0" fillId="10" borderId="1" xfId="0" applyNumberFormat="1" applyFill="1" applyBorder="1" applyAlignment="1">
      <alignment horizontal="center" vertical="top" wrapText="1"/>
    </xf>
    <xf numFmtId="4" fontId="0" fillId="10" borderId="1" xfId="0" applyNumberFormat="1" applyFill="1" applyBorder="1" applyAlignment="1">
      <alignment horizontal="left" vertical="top" wrapText="1"/>
    </xf>
    <xf numFmtId="0" fontId="0" fillId="10" borderId="0" xfId="0" applyFill="1" applyAlignment="1">
      <alignment vertical="top" wrapText="1"/>
    </xf>
    <xf numFmtId="0" fontId="0" fillId="10" borderId="0" xfId="0" applyFill="1" applyAlignment="1">
      <alignment vertical="top"/>
    </xf>
    <xf numFmtId="4" fontId="0" fillId="10" borderId="9" xfId="0" applyNumberFormat="1" applyFill="1" applyBorder="1" applyAlignment="1">
      <alignment vertical="top" wrapText="1"/>
    </xf>
    <xf numFmtId="4" fontId="0" fillId="10" borderId="2" xfId="0" applyNumberFormat="1" applyFill="1" applyBorder="1" applyAlignment="1">
      <alignment vertical="top" wrapText="1"/>
    </xf>
    <xf numFmtId="4" fontId="0" fillId="10" borderId="2" xfId="0" applyNumberFormat="1" applyFill="1" applyBorder="1" applyAlignment="1">
      <alignment horizontal="center" vertical="top" wrapText="1"/>
    </xf>
    <xf numFmtId="4" fontId="8" fillId="10" borderId="2" xfId="0" applyNumberFormat="1" applyFont="1" applyFill="1" applyBorder="1" applyAlignment="1">
      <alignment vertical="top" wrapText="1"/>
    </xf>
    <xf numFmtId="3" fontId="0" fillId="10" borderId="2" xfId="0" applyNumberFormat="1" applyFill="1" applyBorder="1" applyAlignment="1">
      <alignment horizontal="center" vertical="top" wrapText="1"/>
    </xf>
    <xf numFmtId="3" fontId="0" fillId="10" borderId="10" xfId="0" applyNumberFormat="1" applyFill="1" applyBorder="1" applyAlignment="1">
      <alignment horizontal="center" vertical="top" wrapText="1"/>
    </xf>
    <xf numFmtId="0" fontId="0" fillId="10" borderId="0" xfId="0" applyFill="1"/>
    <xf numFmtId="1" fontId="4" fillId="0" borderId="0" xfId="0" applyNumberFormat="1" applyFont="1" applyAlignment="1">
      <alignment horizontal="center" vertical="top" wrapText="1"/>
    </xf>
    <xf numFmtId="3" fontId="0" fillId="10" borderId="15" xfId="0" applyNumberFormat="1" applyFill="1" applyBorder="1" applyAlignment="1">
      <alignment horizontal="center" vertical="top" wrapText="1"/>
    </xf>
    <xf numFmtId="4" fontId="0" fillId="10" borderId="14" xfId="0" applyNumberFormat="1" applyFill="1" applyBorder="1" applyAlignment="1">
      <alignment horizontal="center" vertical="top" wrapText="1"/>
    </xf>
    <xf numFmtId="4" fontId="0" fillId="10" borderId="1" xfId="0" applyNumberFormat="1" applyFill="1" applyBorder="1" applyAlignment="1">
      <alignment horizontal="center" vertical="top" wrapText="1"/>
    </xf>
    <xf numFmtId="4" fontId="2" fillId="10" borderId="1" xfId="0" applyNumberFormat="1" applyFont="1" applyFill="1" applyBorder="1" applyAlignment="1">
      <alignment horizontal="left" vertical="top" wrapText="1"/>
    </xf>
    <xf numFmtId="4" fontId="8" fillId="10" borderId="1" xfId="0" applyNumberFormat="1" applyFont="1" applyFill="1" applyBorder="1" applyAlignment="1">
      <alignment horizontal="center" vertical="top" wrapText="1"/>
    </xf>
    <xf numFmtId="3" fontId="0" fillId="10" borderId="1" xfId="0" applyNumberFormat="1" applyFill="1" applyBorder="1" applyAlignment="1">
      <alignment horizontal="center" vertical="top" wrapText="1"/>
    </xf>
    <xf numFmtId="4" fontId="8" fillId="3" borderId="1" xfId="0" applyNumberFormat="1" applyFont="1" applyFill="1" applyBorder="1" applyAlignment="1">
      <alignment horizontal="center" vertical="top" wrapText="1"/>
    </xf>
    <xf numFmtId="4" fontId="0" fillId="3" borderId="1" xfId="0" applyNumberFormat="1" applyFill="1" applyBorder="1" applyAlignment="1">
      <alignment horizontal="center" vertical="top" wrapText="1"/>
    </xf>
    <xf numFmtId="3" fontId="0" fillId="3" borderId="15" xfId="0" applyNumberFormat="1" applyFill="1" applyBorder="1" applyAlignment="1">
      <alignment horizontal="center" vertical="top" wrapText="1"/>
    </xf>
    <xf numFmtId="4" fontId="0" fillId="3" borderId="14" xfId="0" applyNumberFormat="1" applyFill="1" applyBorder="1" applyAlignment="1">
      <alignment horizontal="center" vertical="top" wrapText="1"/>
    </xf>
    <xf numFmtId="4" fontId="2" fillId="3" borderId="1" xfId="0" applyNumberFormat="1" applyFont="1" applyFill="1" applyBorder="1" applyAlignment="1">
      <alignment horizontal="left" vertical="top" wrapText="1"/>
    </xf>
    <xf numFmtId="3" fontId="0" fillId="3" borderId="1" xfId="0" applyNumberFormat="1" applyFill="1" applyBorder="1" applyAlignment="1">
      <alignment horizontal="center" vertical="top" wrapText="1"/>
    </xf>
    <xf numFmtId="3" fontId="0" fillId="3" borderId="18" xfId="0" applyNumberFormat="1" applyFill="1" applyBorder="1" applyAlignment="1">
      <alignment horizontal="center" vertical="top" wrapText="1"/>
    </xf>
    <xf numFmtId="4" fontId="0" fillId="3" borderId="16" xfId="0" applyNumberFormat="1" applyFill="1" applyBorder="1" applyAlignment="1">
      <alignment horizontal="center" vertical="top" wrapText="1"/>
    </xf>
    <xf numFmtId="4" fontId="2" fillId="3" borderId="17" xfId="0" applyNumberFormat="1" applyFont="1" applyFill="1" applyBorder="1" applyAlignment="1">
      <alignment horizontal="left" vertical="top" wrapText="1"/>
    </xf>
    <xf numFmtId="4" fontId="8" fillId="3" borderId="17" xfId="0" applyNumberFormat="1" applyFont="1" applyFill="1" applyBorder="1" applyAlignment="1">
      <alignment horizontal="center" vertical="top" wrapText="1"/>
    </xf>
    <xf numFmtId="4" fontId="0" fillId="3" borderId="17" xfId="0" applyNumberFormat="1" applyFill="1" applyBorder="1" applyAlignment="1">
      <alignment horizontal="center" vertical="top" wrapText="1"/>
    </xf>
    <xf numFmtId="3" fontId="0" fillId="3" borderId="17" xfId="0" applyNumberFormat="1" applyFill="1" applyBorder="1" applyAlignment="1">
      <alignment horizontal="center" vertical="top" wrapText="1"/>
    </xf>
    <xf numFmtId="4" fontId="2" fillId="0" borderId="1" xfId="0" applyNumberFormat="1" applyFont="1" applyFill="1" applyBorder="1" applyAlignment="1">
      <alignment horizontal="left" vertical="top" wrapText="1"/>
    </xf>
    <xf numFmtId="4" fontId="8" fillId="0" borderId="1" xfId="0" applyNumberFormat="1" applyFont="1" applyFill="1" applyBorder="1" applyAlignment="1">
      <alignment horizontal="center" vertical="top" wrapText="1"/>
    </xf>
    <xf numFmtId="4" fontId="0" fillId="0" borderId="1" xfId="0" applyNumberFormat="1" applyFill="1" applyBorder="1" applyAlignment="1">
      <alignment horizontal="center" vertical="top" wrapText="1"/>
    </xf>
    <xf numFmtId="3" fontId="0" fillId="0" borderId="15" xfId="0" applyNumberFormat="1" applyFill="1" applyBorder="1" applyAlignment="1">
      <alignment horizontal="center" vertical="top" wrapText="1"/>
    </xf>
    <xf numFmtId="4" fontId="0" fillId="0" borderId="14" xfId="0" applyNumberFormat="1" applyFill="1" applyBorder="1" applyAlignment="1">
      <alignment horizontal="center" vertical="top" wrapText="1"/>
    </xf>
    <xf numFmtId="3" fontId="0" fillId="0" borderId="1" xfId="0" applyNumberFormat="1" applyFill="1" applyBorder="1" applyAlignment="1">
      <alignment horizontal="center" vertical="top" wrapText="1"/>
    </xf>
  </cellXfs>
  <cellStyles count="2">
    <cellStyle name="Обычный" xfId="0" builtinId="0"/>
    <cellStyle name="Обычный 3" xfId="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381000</xdr:colOff>
      <xdr:row>0</xdr:row>
      <xdr:rowOff>79375</xdr:rowOff>
    </xdr:from>
    <xdr:to>
      <xdr:col>1</xdr:col>
      <xdr:colOff>698500</xdr:colOff>
      <xdr:row>3</xdr:row>
      <xdr:rowOff>365778</xdr:rowOff>
    </xdr:to>
    <xdr:pic>
      <xdr:nvPicPr>
        <xdr:cNvPr id="2" name="Picture 1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0" y="79375"/>
          <a:ext cx="1555750" cy="85790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1061357</xdr:colOff>
      <xdr:row>3</xdr:row>
      <xdr:rowOff>47625</xdr:rowOff>
    </xdr:from>
    <xdr:to>
      <xdr:col>2</xdr:col>
      <xdr:colOff>1947636</xdr:colOff>
      <xdr:row>7</xdr:row>
      <xdr:rowOff>620939</xdr:rowOff>
    </xdr:to>
    <xdr:pic>
      <xdr:nvPicPr>
        <xdr:cNvPr id="2" name="Picture 12"/>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90750" y="836839"/>
          <a:ext cx="2151743" cy="14713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381000</xdr:colOff>
      <xdr:row>0</xdr:row>
      <xdr:rowOff>79375</xdr:rowOff>
    </xdr:from>
    <xdr:to>
      <xdr:col>1</xdr:col>
      <xdr:colOff>698500</xdr:colOff>
      <xdr:row>3</xdr:row>
      <xdr:rowOff>365778</xdr:rowOff>
    </xdr:to>
    <xdr:pic>
      <xdr:nvPicPr>
        <xdr:cNvPr id="2" name="Picture 1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0" y="79375"/>
          <a:ext cx="1603375" cy="85790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381000</xdr:colOff>
      <xdr:row>0</xdr:row>
      <xdr:rowOff>79375</xdr:rowOff>
    </xdr:from>
    <xdr:to>
      <xdr:col>1</xdr:col>
      <xdr:colOff>698500</xdr:colOff>
      <xdr:row>3</xdr:row>
      <xdr:rowOff>365778</xdr:rowOff>
    </xdr:to>
    <xdr:pic>
      <xdr:nvPicPr>
        <xdr:cNvPr id="2" name="Picture 1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0" y="79375"/>
          <a:ext cx="1603375" cy="85790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381000</xdr:colOff>
      <xdr:row>0</xdr:row>
      <xdr:rowOff>79375</xdr:rowOff>
    </xdr:from>
    <xdr:to>
      <xdr:col>1</xdr:col>
      <xdr:colOff>698500</xdr:colOff>
      <xdr:row>3</xdr:row>
      <xdr:rowOff>365778</xdr:rowOff>
    </xdr:to>
    <xdr:pic>
      <xdr:nvPicPr>
        <xdr:cNvPr id="2" name="Picture 1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0" y="79375"/>
          <a:ext cx="1603375" cy="85790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381000</xdr:colOff>
      <xdr:row>0</xdr:row>
      <xdr:rowOff>79375</xdr:rowOff>
    </xdr:from>
    <xdr:to>
      <xdr:col>1</xdr:col>
      <xdr:colOff>698500</xdr:colOff>
      <xdr:row>3</xdr:row>
      <xdr:rowOff>365778</xdr:rowOff>
    </xdr:to>
    <xdr:pic>
      <xdr:nvPicPr>
        <xdr:cNvPr id="2" name="Picture 1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0" y="79375"/>
          <a:ext cx="1603375" cy="85790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381000</xdr:colOff>
      <xdr:row>0</xdr:row>
      <xdr:rowOff>79375</xdr:rowOff>
    </xdr:from>
    <xdr:to>
      <xdr:col>1</xdr:col>
      <xdr:colOff>698500</xdr:colOff>
      <xdr:row>3</xdr:row>
      <xdr:rowOff>365778</xdr:rowOff>
    </xdr:to>
    <xdr:pic>
      <xdr:nvPicPr>
        <xdr:cNvPr id="2" name="Picture 1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0" y="79375"/>
          <a:ext cx="1603375" cy="85790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M412"/>
  <sheetViews>
    <sheetView zoomScale="70" zoomScaleNormal="70" workbookViewId="0">
      <pane ySplit="5" topLeftCell="A78" activePane="bottomLeft" state="frozen"/>
      <selection pane="bottomLeft" activeCell="I1" sqref="I1:I1048576"/>
    </sheetView>
  </sheetViews>
  <sheetFormatPr defaultColWidth="9.21875" defaultRowHeight="15"/>
  <cols>
    <col min="1" max="1" width="15" style="1" customWidth="1"/>
    <col min="2" max="2" width="22.33203125" style="1" customWidth="1"/>
    <col min="3" max="3" width="50" style="1" customWidth="1"/>
    <col min="4" max="4" width="12.33203125" style="1" customWidth="1"/>
    <col min="5" max="5" width="31.88671875" style="1" customWidth="1"/>
    <col min="6" max="6" width="13.109375" style="1" customWidth="1"/>
    <col min="7" max="7" width="12" style="1" customWidth="1"/>
    <col min="8" max="8" width="10.33203125" style="1" customWidth="1"/>
    <col min="9" max="9" width="10.33203125" style="1" hidden="1" customWidth="1"/>
    <col min="10" max="16384" width="9.21875" style="1"/>
  </cols>
  <sheetData>
    <row r="1" spans="1:10" s="12" customFormat="1">
      <c r="E1" s="13"/>
      <c r="H1" s="14"/>
      <c r="I1" s="14"/>
    </row>
    <row r="2" spans="1:10" s="12" customFormat="1">
      <c r="E2" s="13"/>
      <c r="H2" s="14"/>
      <c r="I2" s="14"/>
    </row>
    <row r="3" spans="1:10" s="12" customFormat="1">
      <c r="E3" s="13"/>
      <c r="H3" s="14"/>
      <c r="I3" s="14"/>
    </row>
    <row r="4" spans="1:10" s="12" customFormat="1" ht="36.75" thickBot="1">
      <c r="C4" s="15" t="s">
        <v>5395</v>
      </c>
      <c r="D4" s="16"/>
      <c r="E4" s="17" t="s">
        <v>5396</v>
      </c>
      <c r="F4" s="18">
        <v>46174</v>
      </c>
      <c r="H4" s="14"/>
      <c r="I4" s="14"/>
    </row>
    <row r="5" spans="1:10" ht="72">
      <c r="A5" s="19" t="s">
        <v>0</v>
      </c>
      <c r="B5" s="20" t="s">
        <v>7</v>
      </c>
      <c r="C5" s="20" t="s">
        <v>1</v>
      </c>
      <c r="D5" s="20" t="s">
        <v>2</v>
      </c>
      <c r="E5" s="20" t="s">
        <v>3</v>
      </c>
      <c r="F5" s="20" t="s">
        <v>4</v>
      </c>
      <c r="G5" s="20" t="s">
        <v>5</v>
      </c>
      <c r="H5" s="20" t="s">
        <v>6</v>
      </c>
      <c r="I5" s="21" t="s">
        <v>5401</v>
      </c>
      <c r="J5" s="21" t="s">
        <v>5400</v>
      </c>
    </row>
    <row r="6" spans="1:10" ht="15.75">
      <c r="A6" s="22"/>
      <c r="B6" s="23"/>
      <c r="C6" s="23" t="s">
        <v>11</v>
      </c>
      <c r="D6" s="23"/>
      <c r="E6" s="54"/>
      <c r="F6" s="23"/>
      <c r="G6" s="23"/>
      <c r="H6" s="23"/>
      <c r="I6" s="24"/>
    </row>
    <row r="7" spans="1:10" ht="15.75">
      <c r="A7" s="25"/>
      <c r="B7" s="26"/>
      <c r="C7" s="26" t="s">
        <v>12</v>
      </c>
      <c r="D7" s="26"/>
      <c r="E7" s="55"/>
      <c r="F7" s="26"/>
      <c r="G7" s="26"/>
      <c r="H7" s="26"/>
      <c r="I7" s="27"/>
    </row>
    <row r="8" spans="1:10">
      <c r="A8" s="28" t="s">
        <v>19</v>
      </c>
      <c r="B8" s="2" t="s">
        <v>21</v>
      </c>
      <c r="C8" s="2" t="s">
        <v>20</v>
      </c>
      <c r="D8" s="3" t="s">
        <v>8</v>
      </c>
      <c r="E8" s="53" t="s">
        <v>9</v>
      </c>
      <c r="F8" s="2" t="s">
        <v>15</v>
      </c>
      <c r="G8" s="3" t="s">
        <v>16</v>
      </c>
      <c r="H8" s="62">
        <v>1</v>
      </c>
      <c r="I8" s="67">
        <v>175</v>
      </c>
      <c r="J8" s="1">
        <f>I8*4</f>
        <v>700</v>
      </c>
    </row>
    <row r="9" spans="1:10" ht="30">
      <c r="A9" s="28" t="s">
        <v>22</v>
      </c>
      <c r="B9" s="2" t="s">
        <v>24</v>
      </c>
      <c r="C9" s="2" t="s">
        <v>23</v>
      </c>
      <c r="D9" s="3" t="s">
        <v>8</v>
      </c>
      <c r="E9" s="53" t="s">
        <v>9</v>
      </c>
      <c r="F9" s="2" t="s">
        <v>15</v>
      </c>
      <c r="G9" s="3" t="s">
        <v>16</v>
      </c>
      <c r="H9" s="62">
        <v>1</v>
      </c>
      <c r="I9" s="67">
        <v>243</v>
      </c>
      <c r="J9" s="74">
        <f>MROUND(I9*4,5)</f>
        <v>970</v>
      </c>
    </row>
    <row r="10" spans="1:10" ht="15.75">
      <c r="A10" s="22"/>
      <c r="B10" s="23"/>
      <c r="C10" s="23" t="s">
        <v>25</v>
      </c>
      <c r="D10" s="23"/>
      <c r="E10" s="54"/>
      <c r="F10" s="23"/>
      <c r="G10" s="23"/>
      <c r="H10" s="63"/>
      <c r="I10" s="69"/>
    </row>
    <row r="11" spans="1:10" ht="15.75">
      <c r="A11" s="25"/>
      <c r="B11" s="26"/>
      <c r="C11" s="26" t="s">
        <v>25</v>
      </c>
      <c r="D11" s="26"/>
      <c r="E11" s="55"/>
      <c r="F11" s="26"/>
      <c r="G11" s="26"/>
      <c r="H11" s="64"/>
      <c r="I11" s="68"/>
    </row>
    <row r="12" spans="1:10">
      <c r="A12" s="28" t="s">
        <v>26</v>
      </c>
      <c r="B12" s="2" t="s">
        <v>30</v>
      </c>
      <c r="C12" s="2" t="s">
        <v>27</v>
      </c>
      <c r="D12" s="3" t="s">
        <v>8</v>
      </c>
      <c r="E12" s="53" t="s">
        <v>28</v>
      </c>
      <c r="F12" s="2" t="s">
        <v>29</v>
      </c>
      <c r="G12" s="3" t="s">
        <v>16</v>
      </c>
      <c r="H12" s="62">
        <v>1</v>
      </c>
      <c r="I12" s="67">
        <v>140</v>
      </c>
      <c r="J12" s="1">
        <v>320</v>
      </c>
    </row>
    <row r="13" spans="1:10">
      <c r="A13" s="28" t="s">
        <v>31</v>
      </c>
      <c r="B13" s="2" t="s">
        <v>33</v>
      </c>
      <c r="C13" s="2" t="s">
        <v>32</v>
      </c>
      <c r="D13" s="3" t="s">
        <v>8</v>
      </c>
      <c r="E13" s="53" t="s">
        <v>28</v>
      </c>
      <c r="F13" s="2" t="s">
        <v>29</v>
      </c>
      <c r="G13" s="3" t="s">
        <v>16</v>
      </c>
      <c r="H13" s="62">
        <v>1</v>
      </c>
      <c r="I13" s="67">
        <v>120</v>
      </c>
      <c r="J13" s="1">
        <v>320</v>
      </c>
    </row>
    <row r="14" spans="1:10">
      <c r="A14" s="28" t="s">
        <v>34</v>
      </c>
      <c r="B14" s="2" t="s">
        <v>36</v>
      </c>
      <c r="C14" s="2" t="s">
        <v>35</v>
      </c>
      <c r="D14" s="3" t="s">
        <v>8</v>
      </c>
      <c r="E14" s="53" t="s">
        <v>28</v>
      </c>
      <c r="F14" s="2" t="s">
        <v>29</v>
      </c>
      <c r="G14" s="3" t="s">
        <v>16</v>
      </c>
      <c r="H14" s="62">
        <v>1</v>
      </c>
      <c r="I14" s="67">
        <v>120</v>
      </c>
      <c r="J14" s="1">
        <v>320</v>
      </c>
    </row>
    <row r="15" spans="1:10">
      <c r="A15" s="28" t="s">
        <v>37</v>
      </c>
      <c r="B15" s="2" t="s">
        <v>40</v>
      </c>
      <c r="C15" s="2" t="s">
        <v>38</v>
      </c>
      <c r="D15" s="3" t="s">
        <v>8</v>
      </c>
      <c r="E15" s="53" t="s">
        <v>28</v>
      </c>
      <c r="F15" s="2" t="s">
        <v>29</v>
      </c>
      <c r="G15" s="3" t="s">
        <v>39</v>
      </c>
      <c r="H15" s="62">
        <v>1</v>
      </c>
      <c r="I15" s="67">
        <v>300</v>
      </c>
      <c r="J15" s="1">
        <v>450</v>
      </c>
    </row>
    <row r="16" spans="1:10">
      <c r="A16" s="28" t="s">
        <v>41</v>
      </c>
      <c r="B16" s="2" t="s">
        <v>43</v>
      </c>
      <c r="C16" s="2" t="s">
        <v>42</v>
      </c>
      <c r="D16" s="3" t="s">
        <v>8</v>
      </c>
      <c r="E16" s="53" t="s">
        <v>28</v>
      </c>
      <c r="F16" s="2" t="s">
        <v>29</v>
      </c>
      <c r="G16" s="3" t="s">
        <v>16</v>
      </c>
      <c r="H16" s="62">
        <v>2</v>
      </c>
      <c r="I16" s="67">
        <v>500</v>
      </c>
      <c r="J16" s="1">
        <v>850</v>
      </c>
    </row>
    <row r="17" spans="1:10">
      <c r="A17" s="28" t="s">
        <v>44</v>
      </c>
      <c r="B17" s="2" t="s">
        <v>46</v>
      </c>
      <c r="C17" s="2" t="s">
        <v>45</v>
      </c>
      <c r="D17" s="3" t="s">
        <v>8</v>
      </c>
      <c r="E17" s="53" t="s">
        <v>28</v>
      </c>
      <c r="F17" s="2" t="s">
        <v>29</v>
      </c>
      <c r="G17" s="3" t="s">
        <v>16</v>
      </c>
      <c r="H17" s="62">
        <v>2</v>
      </c>
      <c r="I17" s="67">
        <v>600</v>
      </c>
      <c r="J17" s="1">
        <v>1200</v>
      </c>
    </row>
    <row r="18" spans="1:10">
      <c r="A18" s="28" t="s">
        <v>47</v>
      </c>
      <c r="B18" s="2" t="s">
        <v>50</v>
      </c>
      <c r="C18" s="2" t="s">
        <v>48</v>
      </c>
      <c r="D18" s="3" t="s">
        <v>8</v>
      </c>
      <c r="E18" s="53" t="s">
        <v>28</v>
      </c>
      <c r="F18" s="2" t="s">
        <v>29</v>
      </c>
      <c r="G18" s="3" t="s">
        <v>39</v>
      </c>
      <c r="H18" s="62">
        <v>3</v>
      </c>
      <c r="I18" s="67">
        <v>900</v>
      </c>
      <c r="J18" s="1">
        <v>1800</v>
      </c>
    </row>
    <row r="19" spans="1:10">
      <c r="A19" s="28" t="s">
        <v>51</v>
      </c>
      <c r="B19" s="2" t="s">
        <v>53</v>
      </c>
      <c r="C19" s="2" t="s">
        <v>52</v>
      </c>
      <c r="D19" s="3" t="s">
        <v>8</v>
      </c>
      <c r="E19" s="53" t="s">
        <v>28</v>
      </c>
      <c r="F19" s="2" t="s">
        <v>29</v>
      </c>
      <c r="G19" s="3" t="s">
        <v>39</v>
      </c>
      <c r="H19" s="62">
        <v>2</v>
      </c>
      <c r="I19" s="67">
        <v>1300</v>
      </c>
      <c r="J19" s="74">
        <f>MROUND(I19*4,5)</f>
        <v>5200</v>
      </c>
    </row>
    <row r="20" spans="1:10">
      <c r="A20" s="28" t="s">
        <v>54</v>
      </c>
      <c r="B20" s="2" t="s">
        <v>56</v>
      </c>
      <c r="C20" s="2" t="s">
        <v>55</v>
      </c>
      <c r="D20" s="3" t="s">
        <v>8</v>
      </c>
      <c r="E20" s="53" t="s">
        <v>28</v>
      </c>
      <c r="F20" s="2" t="s">
        <v>29</v>
      </c>
      <c r="G20" s="3" t="s">
        <v>16</v>
      </c>
      <c r="H20" s="62">
        <v>3</v>
      </c>
      <c r="I20" s="67">
        <v>631</v>
      </c>
      <c r="J20" s="74">
        <f>MROUND(I20*2,5)</f>
        <v>1260</v>
      </c>
    </row>
    <row r="21" spans="1:10">
      <c r="A21" s="28" t="s">
        <v>57</v>
      </c>
      <c r="B21" s="2" t="s">
        <v>59</v>
      </c>
      <c r="C21" s="2" t="s">
        <v>58</v>
      </c>
      <c r="D21" s="3" t="s">
        <v>4969</v>
      </c>
      <c r="E21" s="53" t="s">
        <v>28</v>
      </c>
      <c r="F21" s="2" t="s">
        <v>29</v>
      </c>
      <c r="G21" s="3" t="s">
        <v>16</v>
      </c>
      <c r="H21" s="62">
        <v>5</v>
      </c>
      <c r="I21" s="67">
        <v>883</v>
      </c>
      <c r="J21" s="74">
        <f>MROUND(I21*2,10)</f>
        <v>1770</v>
      </c>
    </row>
    <row r="22" spans="1:10">
      <c r="A22" s="28" t="s">
        <v>60</v>
      </c>
      <c r="B22" s="2" t="s">
        <v>62</v>
      </c>
      <c r="C22" s="2" t="s">
        <v>61</v>
      </c>
      <c r="D22" s="3" t="s">
        <v>8</v>
      </c>
      <c r="E22" s="53" t="s">
        <v>28</v>
      </c>
      <c r="F22" s="2" t="s">
        <v>29</v>
      </c>
      <c r="G22" s="3" t="s">
        <v>16</v>
      </c>
      <c r="H22" s="62">
        <v>1</v>
      </c>
      <c r="I22" s="67">
        <v>140</v>
      </c>
      <c r="J22" s="1">
        <v>320</v>
      </c>
    </row>
    <row r="23" spans="1:10">
      <c r="A23" s="28" t="s">
        <v>5380</v>
      </c>
      <c r="B23" s="2" t="s">
        <v>5383</v>
      </c>
      <c r="C23" s="2" t="s">
        <v>5381</v>
      </c>
      <c r="D23" s="3" t="s">
        <v>5382</v>
      </c>
      <c r="E23" s="53" t="s">
        <v>28</v>
      </c>
      <c r="F23" s="2" t="s">
        <v>29</v>
      </c>
      <c r="G23" s="3" t="s">
        <v>16</v>
      </c>
      <c r="H23" s="62">
        <v>1</v>
      </c>
      <c r="I23" s="67">
        <v>150</v>
      </c>
      <c r="J23" s="1">
        <v>320</v>
      </c>
    </row>
    <row r="24" spans="1:10" ht="15.75">
      <c r="A24" s="22"/>
      <c r="B24" s="23"/>
      <c r="C24" s="23" t="s">
        <v>63</v>
      </c>
      <c r="D24" s="23"/>
      <c r="E24" s="54"/>
      <c r="F24" s="23"/>
      <c r="G24" s="23"/>
      <c r="H24" s="63"/>
      <c r="I24" s="69"/>
    </row>
    <row r="25" spans="1:10" ht="15.75">
      <c r="A25" s="25"/>
      <c r="B25" s="26"/>
      <c r="C25" s="26" t="s">
        <v>66</v>
      </c>
      <c r="D25" s="26"/>
      <c r="E25" s="55"/>
      <c r="F25" s="26"/>
      <c r="G25" s="26"/>
      <c r="H25" s="64"/>
      <c r="I25" s="68"/>
    </row>
    <row r="26" spans="1:10">
      <c r="A26" s="28" t="s">
        <v>67</v>
      </c>
      <c r="B26" s="2" t="s">
        <v>72</v>
      </c>
      <c r="C26" s="2" t="s">
        <v>68</v>
      </c>
      <c r="D26" s="3" t="s">
        <v>84</v>
      </c>
      <c r="E26" s="53" t="s">
        <v>69</v>
      </c>
      <c r="F26" s="2" t="s">
        <v>70</v>
      </c>
      <c r="G26" s="3" t="s">
        <v>71</v>
      </c>
      <c r="H26" s="62">
        <v>1</v>
      </c>
      <c r="I26" s="67">
        <v>250</v>
      </c>
      <c r="J26" s="1">
        <v>750</v>
      </c>
    </row>
    <row r="27" spans="1:10">
      <c r="A27" s="28" t="s">
        <v>73</v>
      </c>
      <c r="B27" s="2" t="s">
        <v>75</v>
      </c>
      <c r="C27" s="2" t="s">
        <v>74</v>
      </c>
      <c r="D27" s="3" t="s">
        <v>4644</v>
      </c>
      <c r="E27" s="53" t="s">
        <v>69</v>
      </c>
      <c r="F27" s="2" t="s">
        <v>70</v>
      </c>
      <c r="G27" s="3" t="s">
        <v>16</v>
      </c>
      <c r="H27" s="62">
        <v>1</v>
      </c>
      <c r="I27" s="67">
        <v>150</v>
      </c>
      <c r="J27" s="1">
        <v>1010</v>
      </c>
    </row>
    <row r="28" spans="1:10">
      <c r="A28" s="28" t="s">
        <v>76</v>
      </c>
      <c r="B28" s="2" t="s">
        <v>78</v>
      </c>
      <c r="C28" s="2" t="s">
        <v>77</v>
      </c>
      <c r="D28" s="3" t="s">
        <v>89</v>
      </c>
      <c r="E28" s="53" t="s">
        <v>69</v>
      </c>
      <c r="F28" s="2" t="s">
        <v>70</v>
      </c>
      <c r="G28" s="3" t="s">
        <v>16</v>
      </c>
      <c r="H28" s="62">
        <v>6</v>
      </c>
      <c r="I28" s="67">
        <v>1600</v>
      </c>
      <c r="J28" s="1">
        <v>2640</v>
      </c>
    </row>
    <row r="29" spans="1:10">
      <c r="A29" s="28" t="s">
        <v>79</v>
      </c>
      <c r="B29" s="2" t="s">
        <v>81</v>
      </c>
      <c r="C29" s="2" t="s">
        <v>80</v>
      </c>
      <c r="D29" s="3" t="s">
        <v>4644</v>
      </c>
      <c r="E29" s="53" t="s">
        <v>69</v>
      </c>
      <c r="F29" s="2" t="s">
        <v>70</v>
      </c>
      <c r="G29" s="3" t="s">
        <v>16</v>
      </c>
      <c r="H29" s="62">
        <v>6</v>
      </c>
      <c r="I29" s="67">
        <v>2000</v>
      </c>
      <c r="J29" s="1">
        <v>4285</v>
      </c>
    </row>
    <row r="30" spans="1:10">
      <c r="A30" s="28" t="s">
        <v>82</v>
      </c>
      <c r="B30" s="2" t="s">
        <v>86</v>
      </c>
      <c r="C30" s="2" t="s">
        <v>83</v>
      </c>
      <c r="D30" s="3" t="s">
        <v>84</v>
      </c>
      <c r="E30" s="53" t="s">
        <v>69</v>
      </c>
      <c r="F30" s="2" t="s">
        <v>70</v>
      </c>
      <c r="G30" s="3" t="s">
        <v>16</v>
      </c>
      <c r="H30" s="62">
        <v>12</v>
      </c>
      <c r="I30" s="67">
        <v>5086</v>
      </c>
      <c r="J30" s="1">
        <v>7315</v>
      </c>
    </row>
    <row r="31" spans="1:10">
      <c r="A31" s="28" t="s">
        <v>87</v>
      </c>
      <c r="B31" s="2" t="s">
        <v>90</v>
      </c>
      <c r="C31" s="2" t="s">
        <v>88</v>
      </c>
      <c r="D31" s="3" t="s">
        <v>89</v>
      </c>
      <c r="E31" s="53" t="s">
        <v>69</v>
      </c>
      <c r="F31" s="2" t="s">
        <v>70</v>
      </c>
      <c r="G31" s="3" t="s">
        <v>16</v>
      </c>
      <c r="H31" s="62">
        <v>12</v>
      </c>
      <c r="I31" s="67">
        <v>2269</v>
      </c>
      <c r="J31" s="1">
        <v>4845</v>
      </c>
    </row>
    <row r="32" spans="1:10">
      <c r="A32" s="28" t="s">
        <v>91</v>
      </c>
      <c r="B32" s="2" t="s">
        <v>94</v>
      </c>
      <c r="C32" s="2" t="s">
        <v>92</v>
      </c>
      <c r="D32" s="3" t="s">
        <v>93</v>
      </c>
      <c r="E32" s="53" t="s">
        <v>69</v>
      </c>
      <c r="F32" s="2" t="s">
        <v>70</v>
      </c>
      <c r="G32" s="3" t="s">
        <v>16</v>
      </c>
      <c r="H32" s="62">
        <v>11</v>
      </c>
      <c r="I32" s="67">
        <v>1757</v>
      </c>
      <c r="J32" s="1">
        <v>2350</v>
      </c>
    </row>
    <row r="33" spans="1:10">
      <c r="A33" s="28" t="s">
        <v>95</v>
      </c>
      <c r="B33" s="2" t="s">
        <v>97</v>
      </c>
      <c r="C33" s="2" t="s">
        <v>96</v>
      </c>
      <c r="D33" s="3" t="s">
        <v>84</v>
      </c>
      <c r="E33" s="53" t="s">
        <v>69</v>
      </c>
      <c r="F33" s="2" t="s">
        <v>70</v>
      </c>
      <c r="G33" s="3" t="s">
        <v>16</v>
      </c>
      <c r="H33" s="62">
        <v>12</v>
      </c>
      <c r="I33" s="67">
        <v>1942</v>
      </c>
      <c r="J33" s="1">
        <v>4225</v>
      </c>
    </row>
    <row r="34" spans="1:10">
      <c r="A34" s="28" t="s">
        <v>98</v>
      </c>
      <c r="B34" s="2" t="s">
        <v>100</v>
      </c>
      <c r="C34" s="2" t="s">
        <v>99</v>
      </c>
      <c r="D34" s="3" t="s">
        <v>89</v>
      </c>
      <c r="E34" s="53" t="s">
        <v>69</v>
      </c>
      <c r="F34" s="2" t="s">
        <v>70</v>
      </c>
      <c r="G34" s="3" t="s">
        <v>16</v>
      </c>
      <c r="H34" s="62">
        <v>12</v>
      </c>
      <c r="I34" s="67">
        <v>1868</v>
      </c>
      <c r="J34" s="1">
        <v>2365</v>
      </c>
    </row>
    <row r="35" spans="1:10" ht="45">
      <c r="A35" s="28" t="s">
        <v>101</v>
      </c>
      <c r="B35" s="2" t="s">
        <v>104</v>
      </c>
      <c r="C35" s="2" t="s">
        <v>102</v>
      </c>
      <c r="D35" s="3" t="s">
        <v>103</v>
      </c>
      <c r="E35" s="53" t="s">
        <v>69</v>
      </c>
      <c r="F35" s="2" t="s">
        <v>70</v>
      </c>
      <c r="G35" s="3" t="s">
        <v>71</v>
      </c>
      <c r="H35" s="62">
        <v>2</v>
      </c>
      <c r="I35" s="67">
        <v>1092</v>
      </c>
      <c r="J35" s="1">
        <v>2990</v>
      </c>
    </row>
    <row r="36" spans="1:10" ht="30">
      <c r="A36" s="28" t="s">
        <v>105</v>
      </c>
      <c r="B36" s="2" t="s">
        <v>109</v>
      </c>
      <c r="C36" s="2" t="s">
        <v>106</v>
      </c>
      <c r="D36" s="3" t="s">
        <v>107</v>
      </c>
      <c r="E36" s="53" t="s">
        <v>69</v>
      </c>
      <c r="F36" s="2" t="s">
        <v>70</v>
      </c>
      <c r="G36" s="3" t="s">
        <v>16</v>
      </c>
      <c r="H36" s="62">
        <v>10</v>
      </c>
      <c r="I36" s="67">
        <v>2115</v>
      </c>
      <c r="J36" s="1">
        <v>2810</v>
      </c>
    </row>
    <row r="37" spans="1:10">
      <c r="A37" s="28" t="s">
        <v>110</v>
      </c>
      <c r="B37" s="2" t="s">
        <v>113</v>
      </c>
      <c r="C37" s="2" t="s">
        <v>111</v>
      </c>
      <c r="D37" s="3" t="s">
        <v>8</v>
      </c>
      <c r="E37" s="53" t="s">
        <v>69</v>
      </c>
      <c r="F37" s="2" t="s">
        <v>70</v>
      </c>
      <c r="G37" s="3" t="s">
        <v>16</v>
      </c>
      <c r="H37" s="62">
        <v>9</v>
      </c>
      <c r="I37" s="67">
        <v>1963</v>
      </c>
      <c r="J37" s="1">
        <v>3190</v>
      </c>
    </row>
    <row r="38" spans="1:10" ht="30">
      <c r="A38" s="28" t="s">
        <v>114</v>
      </c>
      <c r="B38" s="2" t="s">
        <v>117</v>
      </c>
      <c r="C38" s="2" t="s">
        <v>115</v>
      </c>
      <c r="D38" s="3" t="s">
        <v>116</v>
      </c>
      <c r="E38" s="53" t="s">
        <v>69</v>
      </c>
      <c r="F38" s="2" t="s">
        <v>70</v>
      </c>
      <c r="G38" s="3" t="s">
        <v>71</v>
      </c>
      <c r="H38" s="62">
        <v>1</v>
      </c>
      <c r="I38" s="67">
        <v>492</v>
      </c>
      <c r="J38" s="1">
        <v>1050</v>
      </c>
    </row>
    <row r="39" spans="1:10" ht="15.75">
      <c r="A39" s="25"/>
      <c r="B39" s="26"/>
      <c r="C39" s="26" t="s">
        <v>118</v>
      </c>
      <c r="D39" s="26"/>
      <c r="E39" s="55"/>
      <c r="F39" s="26"/>
      <c r="G39" s="26"/>
      <c r="H39" s="64"/>
      <c r="I39" s="68"/>
    </row>
    <row r="40" spans="1:10" ht="75">
      <c r="A40" s="28" t="s">
        <v>119</v>
      </c>
      <c r="B40" s="2" t="s">
        <v>124</v>
      </c>
      <c r="C40" s="2" t="s">
        <v>120</v>
      </c>
      <c r="D40" s="3" t="s">
        <v>121</v>
      </c>
      <c r="E40" s="53" t="s">
        <v>122</v>
      </c>
      <c r="F40" s="2" t="s">
        <v>123</v>
      </c>
      <c r="G40" s="3" t="s">
        <v>16</v>
      </c>
      <c r="H40" s="62">
        <v>14</v>
      </c>
      <c r="I40" s="67">
        <v>5501</v>
      </c>
      <c r="J40" s="1">
        <v>9490</v>
      </c>
    </row>
    <row r="41" spans="1:10">
      <c r="A41" s="28" t="s">
        <v>125</v>
      </c>
      <c r="B41" s="2" t="s">
        <v>128</v>
      </c>
      <c r="C41" s="2" t="s">
        <v>126</v>
      </c>
      <c r="D41" s="3" t="s">
        <v>121</v>
      </c>
      <c r="E41" s="53" t="s">
        <v>122</v>
      </c>
      <c r="F41" s="2" t="s">
        <v>127</v>
      </c>
      <c r="G41" s="3" t="s">
        <v>16</v>
      </c>
      <c r="H41" s="62">
        <v>6</v>
      </c>
      <c r="I41" s="67">
        <v>500</v>
      </c>
      <c r="J41" s="1">
        <v>790</v>
      </c>
    </row>
    <row r="42" spans="1:10" ht="60">
      <c r="A42" s="28" t="s">
        <v>129</v>
      </c>
      <c r="B42" s="2" t="s">
        <v>132</v>
      </c>
      <c r="C42" s="2" t="s">
        <v>130</v>
      </c>
      <c r="D42" s="3" t="s">
        <v>121</v>
      </c>
      <c r="E42" s="53" t="s">
        <v>122</v>
      </c>
      <c r="F42" s="2" t="s">
        <v>131</v>
      </c>
      <c r="G42" s="3" t="s">
        <v>16</v>
      </c>
      <c r="H42" s="62">
        <v>6</v>
      </c>
      <c r="I42" s="67">
        <v>3888</v>
      </c>
      <c r="J42" s="1">
        <v>4925</v>
      </c>
    </row>
    <row r="43" spans="1:10" ht="30">
      <c r="A43" s="28" t="s">
        <v>133</v>
      </c>
      <c r="B43" s="2" t="s">
        <v>135</v>
      </c>
      <c r="C43" s="2" t="s">
        <v>134</v>
      </c>
      <c r="D43" s="3" t="s">
        <v>121</v>
      </c>
      <c r="E43" s="53" t="s">
        <v>122</v>
      </c>
      <c r="F43" s="2" t="s">
        <v>127</v>
      </c>
      <c r="G43" s="3" t="s">
        <v>16</v>
      </c>
      <c r="H43" s="62">
        <v>6</v>
      </c>
      <c r="I43" s="67">
        <v>1235</v>
      </c>
      <c r="J43" s="1">
        <v>2390</v>
      </c>
    </row>
    <row r="44" spans="1:10">
      <c r="A44" s="28" t="s">
        <v>136</v>
      </c>
      <c r="B44" s="2" t="s">
        <v>138</v>
      </c>
      <c r="C44" s="2" t="s">
        <v>137</v>
      </c>
      <c r="D44" s="3" t="s">
        <v>121</v>
      </c>
      <c r="E44" s="53" t="s">
        <v>122</v>
      </c>
      <c r="F44" s="2" t="s">
        <v>127</v>
      </c>
      <c r="G44" s="3" t="s">
        <v>16</v>
      </c>
      <c r="H44" s="62">
        <v>6</v>
      </c>
      <c r="I44" s="67">
        <v>1406</v>
      </c>
      <c r="J44" s="1">
        <v>2510</v>
      </c>
    </row>
    <row r="45" spans="1:10">
      <c r="A45" s="28" t="s">
        <v>139</v>
      </c>
      <c r="B45" s="2" t="s">
        <v>142</v>
      </c>
      <c r="C45" s="2" t="s">
        <v>140</v>
      </c>
      <c r="D45" s="3" t="s">
        <v>121</v>
      </c>
      <c r="E45" s="53" t="s">
        <v>122</v>
      </c>
      <c r="F45" s="2" t="s">
        <v>127</v>
      </c>
      <c r="G45" s="3" t="s">
        <v>16</v>
      </c>
      <c r="H45" s="62">
        <v>11</v>
      </c>
      <c r="I45" s="67">
        <v>5915</v>
      </c>
      <c r="J45" s="1">
        <v>9210</v>
      </c>
    </row>
    <row r="46" spans="1:10">
      <c r="A46" s="28" t="s">
        <v>143</v>
      </c>
      <c r="B46" s="2" t="s">
        <v>145</v>
      </c>
      <c r="C46" s="2" t="s">
        <v>144</v>
      </c>
      <c r="D46" s="3" t="s">
        <v>121</v>
      </c>
      <c r="E46" s="53" t="s">
        <v>9</v>
      </c>
      <c r="F46" s="2" t="s">
        <v>10</v>
      </c>
      <c r="G46" s="3" t="s">
        <v>16</v>
      </c>
      <c r="H46" s="62">
        <v>7</v>
      </c>
      <c r="I46" s="67">
        <v>2903</v>
      </c>
      <c r="J46" s="1">
        <f t="shared" ref="J46:J51" si="0">ROUND(I46*1.7,0)</f>
        <v>4935</v>
      </c>
    </row>
    <row r="47" spans="1:10">
      <c r="A47" s="28" t="s">
        <v>146</v>
      </c>
      <c r="B47" s="2" t="s">
        <v>149</v>
      </c>
      <c r="C47" s="2" t="s">
        <v>147</v>
      </c>
      <c r="D47" s="3" t="s">
        <v>121</v>
      </c>
      <c r="E47" s="53" t="s">
        <v>122</v>
      </c>
      <c r="F47" s="2" t="s">
        <v>148</v>
      </c>
      <c r="G47" s="3" t="s">
        <v>16</v>
      </c>
      <c r="H47" s="62">
        <v>7</v>
      </c>
      <c r="I47" s="67">
        <v>2326</v>
      </c>
      <c r="J47" s="1">
        <f t="shared" si="0"/>
        <v>3954</v>
      </c>
    </row>
    <row r="48" spans="1:10">
      <c r="A48" s="28" t="s">
        <v>150</v>
      </c>
      <c r="B48" s="2" t="s">
        <v>152</v>
      </c>
      <c r="C48" s="2" t="s">
        <v>151</v>
      </c>
      <c r="D48" s="3" t="s">
        <v>121</v>
      </c>
      <c r="E48" s="53" t="s">
        <v>122</v>
      </c>
      <c r="F48" s="2" t="s">
        <v>127</v>
      </c>
      <c r="G48" s="3" t="s">
        <v>16</v>
      </c>
      <c r="H48" s="62">
        <v>11</v>
      </c>
      <c r="I48" s="67">
        <v>1374</v>
      </c>
      <c r="J48" s="1">
        <f t="shared" si="0"/>
        <v>2336</v>
      </c>
    </row>
    <row r="49" spans="1:10">
      <c r="A49" s="28" t="s">
        <v>153</v>
      </c>
      <c r="B49" s="2" t="s">
        <v>155</v>
      </c>
      <c r="C49" s="2" t="s">
        <v>154</v>
      </c>
      <c r="D49" s="3" t="s">
        <v>121</v>
      </c>
      <c r="E49" s="53" t="s">
        <v>122</v>
      </c>
      <c r="F49" s="2" t="s">
        <v>127</v>
      </c>
      <c r="G49" s="3" t="s">
        <v>16</v>
      </c>
      <c r="H49" s="62">
        <v>11</v>
      </c>
      <c r="I49" s="67">
        <v>1374</v>
      </c>
      <c r="J49" s="1">
        <f t="shared" si="0"/>
        <v>2336</v>
      </c>
    </row>
    <row r="50" spans="1:10">
      <c r="A50" s="28" t="s">
        <v>156</v>
      </c>
      <c r="B50" s="2" t="s">
        <v>158</v>
      </c>
      <c r="C50" s="2" t="s">
        <v>157</v>
      </c>
      <c r="D50" s="3" t="s">
        <v>121</v>
      </c>
      <c r="E50" s="53" t="s">
        <v>122</v>
      </c>
      <c r="F50" s="2" t="s">
        <v>127</v>
      </c>
      <c r="G50" s="3" t="s">
        <v>16</v>
      </c>
      <c r="H50" s="62">
        <v>11</v>
      </c>
      <c r="I50" s="67">
        <v>1374</v>
      </c>
      <c r="J50" s="1">
        <f t="shared" si="0"/>
        <v>2336</v>
      </c>
    </row>
    <row r="51" spans="1:10" ht="60">
      <c r="A51" s="28" t="s">
        <v>159</v>
      </c>
      <c r="B51" s="2" t="s">
        <v>161</v>
      </c>
      <c r="C51" s="2" t="s">
        <v>160</v>
      </c>
      <c r="D51" s="3" t="s">
        <v>121</v>
      </c>
      <c r="E51" s="53" t="s">
        <v>122</v>
      </c>
      <c r="F51" s="2" t="s">
        <v>127</v>
      </c>
      <c r="G51" s="3" t="s">
        <v>16</v>
      </c>
      <c r="H51" s="62">
        <v>6</v>
      </c>
      <c r="I51" s="67">
        <v>4760</v>
      </c>
      <c r="J51" s="1">
        <f t="shared" si="0"/>
        <v>8092</v>
      </c>
    </row>
    <row r="52" spans="1:10" ht="15.75">
      <c r="A52" s="25"/>
      <c r="B52" s="26"/>
      <c r="C52" s="26" t="s">
        <v>162</v>
      </c>
      <c r="D52" s="26"/>
      <c r="E52" s="55"/>
      <c r="F52" s="26"/>
      <c r="G52" s="26"/>
      <c r="H52" s="64"/>
      <c r="I52" s="68"/>
    </row>
    <row r="53" spans="1:10" ht="30">
      <c r="A53" s="28" t="s">
        <v>163</v>
      </c>
      <c r="B53" s="2" t="s">
        <v>167</v>
      </c>
      <c r="C53" s="2" t="s">
        <v>164</v>
      </c>
      <c r="D53" s="3" t="s">
        <v>121</v>
      </c>
      <c r="E53" s="53" t="s">
        <v>165</v>
      </c>
      <c r="F53" s="2" t="s">
        <v>166</v>
      </c>
      <c r="G53" s="3" t="s">
        <v>16</v>
      </c>
      <c r="H53" s="62">
        <v>6</v>
      </c>
      <c r="I53" s="67">
        <v>2237</v>
      </c>
      <c r="J53" s="1">
        <f>ROUND(I53*1.7,0)</f>
        <v>3803</v>
      </c>
    </row>
    <row r="54" spans="1:10">
      <c r="A54" s="28" t="s">
        <v>168</v>
      </c>
      <c r="B54" s="2" t="s">
        <v>172</v>
      </c>
      <c r="C54" s="2" t="s">
        <v>169</v>
      </c>
      <c r="D54" s="3" t="s">
        <v>121</v>
      </c>
      <c r="E54" s="53" t="s">
        <v>170</v>
      </c>
      <c r="F54" s="2" t="s">
        <v>171</v>
      </c>
      <c r="G54" s="3" t="s">
        <v>16</v>
      </c>
      <c r="H54" s="62">
        <v>2</v>
      </c>
      <c r="I54" s="67">
        <v>400</v>
      </c>
      <c r="J54" s="1">
        <v>790</v>
      </c>
    </row>
    <row r="55" spans="1:10" ht="30">
      <c r="A55" s="28" t="s">
        <v>173</v>
      </c>
      <c r="B55" s="2" t="s">
        <v>177</v>
      </c>
      <c r="C55" s="2" t="s">
        <v>174</v>
      </c>
      <c r="D55" s="3" t="s">
        <v>121</v>
      </c>
      <c r="E55" s="53" t="s">
        <v>175</v>
      </c>
      <c r="F55" s="2" t="s">
        <v>176</v>
      </c>
      <c r="G55" s="3" t="s">
        <v>16</v>
      </c>
      <c r="H55" s="62">
        <v>6</v>
      </c>
      <c r="I55" s="67">
        <v>3445</v>
      </c>
      <c r="J55" s="1">
        <f>ROUND(I55*1.7,0)</f>
        <v>5857</v>
      </c>
    </row>
    <row r="56" spans="1:10" ht="75">
      <c r="A56" s="28" t="s">
        <v>178</v>
      </c>
      <c r="B56" s="2" t="s">
        <v>182</v>
      </c>
      <c r="C56" s="2" t="s">
        <v>179</v>
      </c>
      <c r="D56" s="3" t="s">
        <v>121</v>
      </c>
      <c r="E56" s="53" t="s">
        <v>180</v>
      </c>
      <c r="F56" s="2" t="s">
        <v>181</v>
      </c>
      <c r="G56" s="3" t="s">
        <v>16</v>
      </c>
      <c r="H56" s="62">
        <v>6</v>
      </c>
      <c r="I56" s="67">
        <v>3628</v>
      </c>
      <c r="J56" s="1">
        <f>ROUND(I56*1.7,0)</f>
        <v>6168</v>
      </c>
    </row>
    <row r="57" spans="1:10">
      <c r="A57" s="28" t="s">
        <v>183</v>
      </c>
      <c r="B57" s="2" t="s">
        <v>185</v>
      </c>
      <c r="C57" s="2" t="s">
        <v>184</v>
      </c>
      <c r="D57" s="3" t="s">
        <v>121</v>
      </c>
      <c r="E57" s="53" t="s">
        <v>170</v>
      </c>
      <c r="F57" s="2" t="s">
        <v>171</v>
      </c>
      <c r="G57" s="3" t="s">
        <v>16</v>
      </c>
      <c r="H57" s="62">
        <v>2</v>
      </c>
      <c r="I57" s="67">
        <v>468</v>
      </c>
      <c r="J57" s="1">
        <f>ROUND(I57*1.7,0)</f>
        <v>796</v>
      </c>
    </row>
    <row r="58" spans="1:10">
      <c r="A58" s="28" t="s">
        <v>186</v>
      </c>
      <c r="B58" s="2" t="s">
        <v>188</v>
      </c>
      <c r="C58" s="2" t="s">
        <v>187</v>
      </c>
      <c r="D58" s="3" t="s">
        <v>121</v>
      </c>
      <c r="E58" s="53" t="s">
        <v>64</v>
      </c>
      <c r="F58" s="2" t="s">
        <v>65</v>
      </c>
      <c r="G58" s="3" t="s">
        <v>16</v>
      </c>
      <c r="H58" s="62">
        <v>6</v>
      </c>
      <c r="I58" s="67">
        <v>980</v>
      </c>
      <c r="J58" s="1">
        <f>ROUND(I58*1.7,0)</f>
        <v>1666</v>
      </c>
    </row>
    <row r="59" spans="1:10" ht="30">
      <c r="A59" s="28" t="s">
        <v>189</v>
      </c>
      <c r="B59" s="2" t="s">
        <v>193</v>
      </c>
      <c r="C59" s="2" t="s">
        <v>190</v>
      </c>
      <c r="D59" s="3" t="s">
        <v>121</v>
      </c>
      <c r="E59" s="53" t="s">
        <v>191</v>
      </c>
      <c r="F59" s="2" t="s">
        <v>192</v>
      </c>
      <c r="G59" s="3" t="s">
        <v>16</v>
      </c>
      <c r="H59" s="62">
        <v>6</v>
      </c>
      <c r="I59" s="67">
        <v>2168</v>
      </c>
      <c r="J59" s="1">
        <f>ROUND(I59*1.7,0)</f>
        <v>3686</v>
      </c>
    </row>
    <row r="60" spans="1:10" ht="15.75">
      <c r="A60" s="25"/>
      <c r="B60" s="26"/>
      <c r="C60" s="26" t="s">
        <v>194</v>
      </c>
      <c r="D60" s="26"/>
      <c r="E60" s="55"/>
      <c r="F60" s="26"/>
      <c r="G60" s="26"/>
      <c r="H60" s="64"/>
      <c r="I60" s="68"/>
    </row>
    <row r="61" spans="1:10" ht="30">
      <c r="A61" s="28" t="s">
        <v>195</v>
      </c>
      <c r="B61" s="2" t="s">
        <v>197</v>
      </c>
      <c r="C61" s="2" t="s">
        <v>196</v>
      </c>
      <c r="D61" s="3" t="s">
        <v>121</v>
      </c>
      <c r="E61" s="53" t="s">
        <v>165</v>
      </c>
      <c r="F61" s="2" t="s">
        <v>166</v>
      </c>
      <c r="G61" s="3" t="s">
        <v>16</v>
      </c>
      <c r="H61" s="62">
        <v>6</v>
      </c>
      <c r="I61" s="67">
        <v>2083</v>
      </c>
      <c r="J61" s="1">
        <f t="shared" ref="J61:J69" si="1">ROUND(I61*1.7,0)</f>
        <v>3541</v>
      </c>
    </row>
    <row r="62" spans="1:10" ht="30">
      <c r="A62" s="28" t="s">
        <v>198</v>
      </c>
      <c r="B62" s="2" t="s">
        <v>200</v>
      </c>
      <c r="C62" s="2" t="s">
        <v>199</v>
      </c>
      <c r="D62" s="3" t="s">
        <v>121</v>
      </c>
      <c r="E62" s="53" t="s">
        <v>165</v>
      </c>
      <c r="F62" s="2" t="s">
        <v>166</v>
      </c>
      <c r="G62" s="3" t="s">
        <v>16</v>
      </c>
      <c r="H62" s="62">
        <v>6</v>
      </c>
      <c r="I62" s="67">
        <v>6542</v>
      </c>
      <c r="J62" s="1">
        <f t="shared" si="1"/>
        <v>11121</v>
      </c>
    </row>
    <row r="63" spans="1:10">
      <c r="A63" s="28" t="s">
        <v>201</v>
      </c>
      <c r="B63" s="2" t="s">
        <v>203</v>
      </c>
      <c r="C63" s="2" t="s">
        <v>202</v>
      </c>
      <c r="D63" s="3" t="s">
        <v>121</v>
      </c>
      <c r="E63" s="53" t="s">
        <v>165</v>
      </c>
      <c r="F63" s="2" t="s">
        <v>166</v>
      </c>
      <c r="G63" s="3" t="s">
        <v>16</v>
      </c>
      <c r="H63" s="62">
        <v>1</v>
      </c>
      <c r="I63" s="67">
        <v>702</v>
      </c>
      <c r="J63" s="1">
        <f t="shared" si="1"/>
        <v>1193</v>
      </c>
    </row>
    <row r="64" spans="1:10">
      <c r="A64" s="28" t="s">
        <v>204</v>
      </c>
      <c r="B64" s="2" t="s">
        <v>206</v>
      </c>
      <c r="C64" s="2" t="s">
        <v>205</v>
      </c>
      <c r="D64" s="3" t="s">
        <v>121</v>
      </c>
      <c r="E64" s="53" t="s">
        <v>165</v>
      </c>
      <c r="F64" s="2" t="s">
        <v>166</v>
      </c>
      <c r="G64" s="3" t="s">
        <v>16</v>
      </c>
      <c r="H64" s="62">
        <v>7</v>
      </c>
      <c r="I64" s="67">
        <v>1129</v>
      </c>
      <c r="J64" s="1">
        <f t="shared" si="1"/>
        <v>1919</v>
      </c>
    </row>
    <row r="65" spans="1:10" ht="30">
      <c r="A65" s="28" t="s">
        <v>207</v>
      </c>
      <c r="B65" s="2" t="s">
        <v>209</v>
      </c>
      <c r="C65" s="2" t="s">
        <v>208</v>
      </c>
      <c r="D65" s="3" t="s">
        <v>121</v>
      </c>
      <c r="E65" s="53" t="s">
        <v>165</v>
      </c>
      <c r="F65" s="2" t="s">
        <v>166</v>
      </c>
      <c r="G65" s="3" t="s">
        <v>16</v>
      </c>
      <c r="H65" s="62">
        <v>6</v>
      </c>
      <c r="I65" s="67">
        <v>2308</v>
      </c>
      <c r="J65" s="1">
        <f t="shared" si="1"/>
        <v>3924</v>
      </c>
    </row>
    <row r="66" spans="1:10" ht="60">
      <c r="A66" s="28" t="s">
        <v>210</v>
      </c>
      <c r="B66" s="2" t="s">
        <v>212</v>
      </c>
      <c r="C66" s="2" t="s">
        <v>211</v>
      </c>
      <c r="D66" s="3" t="s">
        <v>121</v>
      </c>
      <c r="E66" s="53" t="s">
        <v>165</v>
      </c>
      <c r="F66" s="2" t="s">
        <v>166</v>
      </c>
      <c r="G66" s="3" t="s">
        <v>16</v>
      </c>
      <c r="H66" s="62">
        <v>6</v>
      </c>
      <c r="I66" s="67">
        <v>5406</v>
      </c>
      <c r="J66" s="1">
        <f t="shared" si="1"/>
        <v>9190</v>
      </c>
    </row>
    <row r="67" spans="1:10" ht="45">
      <c r="A67" s="28" t="s">
        <v>213</v>
      </c>
      <c r="B67" s="2" t="s">
        <v>215</v>
      </c>
      <c r="C67" s="2" t="s">
        <v>214</v>
      </c>
      <c r="D67" s="3" t="s">
        <v>121</v>
      </c>
      <c r="E67" s="53" t="s">
        <v>165</v>
      </c>
      <c r="F67" s="2" t="s">
        <v>166</v>
      </c>
      <c r="G67" s="3" t="s">
        <v>16</v>
      </c>
      <c r="H67" s="62">
        <v>6</v>
      </c>
      <c r="I67" s="67">
        <v>2588</v>
      </c>
      <c r="J67" s="1">
        <f t="shared" si="1"/>
        <v>4400</v>
      </c>
    </row>
    <row r="68" spans="1:10" ht="75">
      <c r="A68" s="28" t="s">
        <v>216</v>
      </c>
      <c r="B68" s="2" t="s">
        <v>218</v>
      </c>
      <c r="C68" s="2" t="s">
        <v>217</v>
      </c>
      <c r="D68" s="3" t="s">
        <v>121</v>
      </c>
      <c r="E68" s="53" t="s">
        <v>165</v>
      </c>
      <c r="F68" s="2" t="s">
        <v>166</v>
      </c>
      <c r="G68" s="3" t="s">
        <v>16</v>
      </c>
      <c r="H68" s="62">
        <v>6</v>
      </c>
      <c r="I68" s="67">
        <v>2942</v>
      </c>
      <c r="J68" s="1">
        <f t="shared" si="1"/>
        <v>5001</v>
      </c>
    </row>
    <row r="69" spans="1:10" ht="30">
      <c r="A69" s="28" t="s">
        <v>219</v>
      </c>
      <c r="B69" s="2" t="s">
        <v>222</v>
      </c>
      <c r="C69" s="2" t="s">
        <v>220</v>
      </c>
      <c r="D69" s="3" t="s">
        <v>121</v>
      </c>
      <c r="E69" s="53" t="s">
        <v>221</v>
      </c>
      <c r="F69" s="2" t="s">
        <v>166</v>
      </c>
      <c r="G69" s="3" t="s">
        <v>16</v>
      </c>
      <c r="H69" s="62">
        <v>6</v>
      </c>
      <c r="I69" s="67">
        <v>7085</v>
      </c>
      <c r="J69" s="1">
        <f t="shared" si="1"/>
        <v>12045</v>
      </c>
    </row>
    <row r="70" spans="1:10" ht="15.75">
      <c r="A70" s="25"/>
      <c r="B70" s="26"/>
      <c r="C70" s="26" t="s">
        <v>223</v>
      </c>
      <c r="D70" s="26"/>
      <c r="E70" s="55"/>
      <c r="F70" s="26"/>
      <c r="G70" s="26"/>
      <c r="H70" s="64"/>
      <c r="I70" s="68"/>
    </row>
    <row r="71" spans="1:10">
      <c r="A71" s="28" t="s">
        <v>224</v>
      </c>
      <c r="B71" s="2" t="s">
        <v>226</v>
      </c>
      <c r="C71" s="2" t="s">
        <v>225</v>
      </c>
      <c r="D71" s="3" t="s">
        <v>121</v>
      </c>
      <c r="E71" s="53" t="s">
        <v>64</v>
      </c>
      <c r="F71" s="2" t="s">
        <v>65</v>
      </c>
      <c r="G71" s="3" t="s">
        <v>16</v>
      </c>
      <c r="H71" s="62">
        <v>1</v>
      </c>
      <c r="I71" s="67">
        <v>300</v>
      </c>
      <c r="J71" s="1">
        <f>ROUND(I71*1.7,0)</f>
        <v>510</v>
      </c>
    </row>
    <row r="72" spans="1:10" ht="15.75">
      <c r="A72" s="25"/>
      <c r="B72" s="26"/>
      <c r="C72" s="26" t="s">
        <v>227</v>
      </c>
      <c r="D72" s="26"/>
      <c r="E72" s="55"/>
      <c r="F72" s="26"/>
      <c r="G72" s="26"/>
      <c r="H72" s="64"/>
      <c r="I72" s="68"/>
    </row>
    <row r="73" spans="1:10">
      <c r="A73" s="28" t="s">
        <v>228</v>
      </c>
      <c r="B73" s="2" t="s">
        <v>231</v>
      </c>
      <c r="C73" s="2" t="s">
        <v>229</v>
      </c>
      <c r="D73" s="3" t="s">
        <v>121</v>
      </c>
      <c r="E73" s="53" t="s">
        <v>170</v>
      </c>
      <c r="F73" s="2" t="s">
        <v>171</v>
      </c>
      <c r="G73" s="3" t="s">
        <v>16</v>
      </c>
      <c r="H73" s="62">
        <v>5</v>
      </c>
      <c r="I73" s="67">
        <v>800</v>
      </c>
      <c r="J73" s="1">
        <f>ROUND(I73*1.7,0)</f>
        <v>1360</v>
      </c>
    </row>
    <row r="74" spans="1:10">
      <c r="A74" s="28" t="s">
        <v>232</v>
      </c>
      <c r="B74" s="2" t="s">
        <v>234</v>
      </c>
      <c r="C74" s="2" t="s">
        <v>233</v>
      </c>
      <c r="D74" s="3" t="s">
        <v>121</v>
      </c>
      <c r="E74" s="53" t="s">
        <v>170</v>
      </c>
      <c r="F74" s="2" t="s">
        <v>171</v>
      </c>
      <c r="G74" s="3" t="s">
        <v>16</v>
      </c>
      <c r="H74" s="62">
        <v>5</v>
      </c>
      <c r="I74" s="67">
        <v>1000</v>
      </c>
      <c r="J74" s="1">
        <f>ROUND(I74*1.7,0)</f>
        <v>1700</v>
      </c>
    </row>
    <row r="75" spans="1:10" ht="30">
      <c r="A75" s="28" t="s">
        <v>235</v>
      </c>
      <c r="B75" s="2" t="s">
        <v>237</v>
      </c>
      <c r="C75" s="2" t="s">
        <v>236</v>
      </c>
      <c r="D75" s="3" t="s">
        <v>121</v>
      </c>
      <c r="E75" s="53" t="s">
        <v>170</v>
      </c>
      <c r="F75" s="2" t="s">
        <v>171</v>
      </c>
      <c r="G75" s="3" t="s">
        <v>16</v>
      </c>
      <c r="H75" s="62">
        <v>5</v>
      </c>
      <c r="I75" s="67">
        <v>1561</v>
      </c>
      <c r="J75" s="1">
        <f>ROUND(I75*1.7,0)</f>
        <v>2654</v>
      </c>
    </row>
    <row r="76" spans="1:10" ht="15.75">
      <c r="A76" s="25"/>
      <c r="B76" s="26"/>
      <c r="C76" s="26" t="s">
        <v>238</v>
      </c>
      <c r="D76" s="26"/>
      <c r="E76" s="55"/>
      <c r="F76" s="26"/>
      <c r="G76" s="26"/>
      <c r="H76" s="64"/>
      <c r="I76" s="68"/>
    </row>
    <row r="77" spans="1:10">
      <c r="A77" s="28" t="s">
        <v>239</v>
      </c>
      <c r="B77" s="2" t="s">
        <v>241</v>
      </c>
      <c r="C77" s="2" t="s">
        <v>240</v>
      </c>
      <c r="D77" s="3" t="s">
        <v>8</v>
      </c>
      <c r="E77" s="53" t="s">
        <v>64</v>
      </c>
      <c r="F77" s="2" t="s">
        <v>65</v>
      </c>
      <c r="G77" s="3" t="s">
        <v>16</v>
      </c>
      <c r="H77" s="62">
        <v>1</v>
      </c>
      <c r="I77" s="67">
        <v>60</v>
      </c>
      <c r="J77" s="1">
        <v>210</v>
      </c>
    </row>
    <row r="78" spans="1:10" ht="30">
      <c r="A78" s="28" t="s">
        <v>242</v>
      </c>
      <c r="B78" s="2" t="s">
        <v>244</v>
      </c>
      <c r="C78" s="2" t="s">
        <v>243</v>
      </c>
      <c r="D78" s="3" t="s">
        <v>8</v>
      </c>
      <c r="E78" s="53" t="s">
        <v>64</v>
      </c>
      <c r="F78" s="2" t="s">
        <v>65</v>
      </c>
      <c r="G78" s="3" t="s">
        <v>16</v>
      </c>
      <c r="H78" s="62">
        <v>2</v>
      </c>
      <c r="I78" s="67">
        <v>135</v>
      </c>
      <c r="J78" s="1">
        <v>450</v>
      </c>
    </row>
    <row r="79" spans="1:10">
      <c r="A79" s="28" t="s">
        <v>245</v>
      </c>
      <c r="B79" s="2" t="s">
        <v>247</v>
      </c>
      <c r="C79" s="2" t="s">
        <v>246</v>
      </c>
      <c r="D79" s="3" t="s">
        <v>8</v>
      </c>
      <c r="E79" s="53" t="s">
        <v>64</v>
      </c>
      <c r="F79" s="2" t="s">
        <v>65</v>
      </c>
      <c r="G79" s="3" t="s">
        <v>16</v>
      </c>
      <c r="H79" s="62">
        <v>1</v>
      </c>
      <c r="I79" s="67">
        <v>140</v>
      </c>
      <c r="J79" s="1">
        <v>460</v>
      </c>
    </row>
    <row r="80" spans="1:10">
      <c r="A80" s="28" t="s">
        <v>248</v>
      </c>
      <c r="B80" s="2" t="s">
        <v>250</v>
      </c>
      <c r="C80" s="2" t="s">
        <v>249</v>
      </c>
      <c r="D80" s="3" t="s">
        <v>8</v>
      </c>
      <c r="E80" s="53" t="s">
        <v>64</v>
      </c>
      <c r="F80" s="2" t="s">
        <v>65</v>
      </c>
      <c r="G80" s="3" t="s">
        <v>16</v>
      </c>
      <c r="H80" s="62">
        <v>1</v>
      </c>
      <c r="I80" s="67">
        <v>200</v>
      </c>
      <c r="J80" s="1">
        <v>660</v>
      </c>
    </row>
    <row r="81" spans="1:10">
      <c r="A81" s="28" t="s">
        <v>251</v>
      </c>
      <c r="B81" s="2" t="s">
        <v>253</v>
      </c>
      <c r="C81" s="2" t="s">
        <v>252</v>
      </c>
      <c r="D81" s="3" t="s">
        <v>8</v>
      </c>
      <c r="E81" s="53" t="s">
        <v>64</v>
      </c>
      <c r="F81" s="2" t="s">
        <v>65</v>
      </c>
      <c r="G81" s="3" t="s">
        <v>16</v>
      </c>
      <c r="H81" s="62">
        <v>12</v>
      </c>
      <c r="I81" s="67">
        <v>4076</v>
      </c>
      <c r="J81" s="1">
        <f>ROUND(I81*1.7,0)</f>
        <v>6929</v>
      </c>
    </row>
    <row r="82" spans="1:10">
      <c r="A82" s="28" t="s">
        <v>254</v>
      </c>
      <c r="B82" s="2" t="s">
        <v>256</v>
      </c>
      <c r="C82" s="2" t="s">
        <v>255</v>
      </c>
      <c r="D82" s="3" t="s">
        <v>8</v>
      </c>
      <c r="E82" s="53" t="s">
        <v>64</v>
      </c>
      <c r="F82" s="2" t="s">
        <v>65</v>
      </c>
      <c r="G82" s="3" t="s">
        <v>16</v>
      </c>
      <c r="H82" s="62">
        <v>11</v>
      </c>
      <c r="I82" s="67">
        <v>1528</v>
      </c>
      <c r="J82" s="1">
        <f>ROUND(I82*1.7,0)</f>
        <v>2598</v>
      </c>
    </row>
    <row r="83" spans="1:10" ht="30">
      <c r="A83" s="28" t="s">
        <v>257</v>
      </c>
      <c r="B83" s="2" t="s">
        <v>259</v>
      </c>
      <c r="C83" s="2" t="s">
        <v>258</v>
      </c>
      <c r="D83" s="3" t="s">
        <v>8</v>
      </c>
      <c r="E83" s="53" t="s">
        <v>64</v>
      </c>
      <c r="F83" s="2" t="s">
        <v>65</v>
      </c>
      <c r="G83" s="3" t="s">
        <v>16</v>
      </c>
      <c r="H83" s="62">
        <v>2</v>
      </c>
      <c r="I83" s="67">
        <v>162</v>
      </c>
      <c r="J83" s="1">
        <v>480</v>
      </c>
    </row>
    <row r="84" spans="1:10" ht="30">
      <c r="A84" s="28" t="s">
        <v>260</v>
      </c>
      <c r="B84" s="2" t="s">
        <v>262</v>
      </c>
      <c r="C84" s="2" t="s">
        <v>261</v>
      </c>
      <c r="D84" s="3" t="s">
        <v>8</v>
      </c>
      <c r="E84" s="53" t="s">
        <v>64</v>
      </c>
      <c r="F84" s="2" t="s">
        <v>65</v>
      </c>
      <c r="G84" s="3" t="s">
        <v>16</v>
      </c>
      <c r="H84" s="62">
        <v>2</v>
      </c>
      <c r="I84" s="67">
        <v>170</v>
      </c>
      <c r="J84" s="1">
        <v>510</v>
      </c>
    </row>
    <row r="85" spans="1:10">
      <c r="A85" s="28" t="s">
        <v>263</v>
      </c>
      <c r="B85" s="2" t="s">
        <v>265</v>
      </c>
      <c r="C85" s="2" t="s">
        <v>264</v>
      </c>
      <c r="D85" s="3" t="s">
        <v>8</v>
      </c>
      <c r="E85" s="53" t="s">
        <v>64</v>
      </c>
      <c r="F85" s="2" t="s">
        <v>65</v>
      </c>
      <c r="G85" s="3" t="s">
        <v>16</v>
      </c>
      <c r="H85" s="62">
        <v>2</v>
      </c>
      <c r="I85" s="67">
        <v>1000</v>
      </c>
      <c r="J85" s="1">
        <f>ROUND(I85*1.7,0)</f>
        <v>1700</v>
      </c>
    </row>
    <row r="86" spans="1:10" ht="15.75">
      <c r="A86" s="25"/>
      <c r="B86" s="26"/>
      <c r="C86" s="26" t="s">
        <v>266</v>
      </c>
      <c r="D86" s="26"/>
      <c r="E86" s="55"/>
      <c r="F86" s="26"/>
      <c r="G86" s="26"/>
      <c r="H86" s="64"/>
      <c r="I86" s="68"/>
    </row>
    <row r="87" spans="1:10" ht="45">
      <c r="A87" s="28" t="s">
        <v>267</v>
      </c>
      <c r="B87" s="2" t="s">
        <v>271</v>
      </c>
      <c r="C87" s="2" t="s">
        <v>268</v>
      </c>
      <c r="D87" s="3" t="s">
        <v>269</v>
      </c>
      <c r="E87" s="53" t="s">
        <v>9</v>
      </c>
      <c r="F87" s="2" t="s">
        <v>270</v>
      </c>
      <c r="G87" s="3" t="s">
        <v>16</v>
      </c>
      <c r="H87" s="62">
        <v>9</v>
      </c>
      <c r="I87" s="67">
        <v>4797</v>
      </c>
      <c r="J87" s="1">
        <v>6400</v>
      </c>
    </row>
    <row r="88" spans="1:10">
      <c r="A88" s="28" t="s">
        <v>272</v>
      </c>
      <c r="B88" s="2" t="s">
        <v>274</v>
      </c>
      <c r="C88" s="2" t="s">
        <v>273</v>
      </c>
      <c r="D88" s="3" t="s">
        <v>4970</v>
      </c>
      <c r="E88" s="53" t="s">
        <v>64</v>
      </c>
      <c r="F88" s="2" t="s">
        <v>65</v>
      </c>
      <c r="G88" s="3" t="s">
        <v>16</v>
      </c>
      <c r="H88" s="62">
        <v>2</v>
      </c>
      <c r="I88" s="67">
        <v>240</v>
      </c>
      <c r="J88" s="1">
        <v>790</v>
      </c>
    </row>
    <row r="89" spans="1:10">
      <c r="A89" s="28" t="s">
        <v>275</v>
      </c>
      <c r="B89" s="2" t="s">
        <v>277</v>
      </c>
      <c r="C89" s="2" t="s">
        <v>276</v>
      </c>
      <c r="D89" s="3" t="s">
        <v>4971</v>
      </c>
      <c r="E89" s="53" t="s">
        <v>64</v>
      </c>
      <c r="F89" s="2" t="s">
        <v>65</v>
      </c>
      <c r="G89" s="3" t="s">
        <v>16</v>
      </c>
      <c r="H89" s="62">
        <v>2</v>
      </c>
      <c r="I89" s="67">
        <v>350</v>
      </c>
      <c r="J89" s="1">
        <v>790</v>
      </c>
    </row>
    <row r="90" spans="1:10">
      <c r="A90" s="28" t="s">
        <v>278</v>
      </c>
      <c r="B90" s="2" t="s">
        <v>280</v>
      </c>
      <c r="C90" s="2" t="s">
        <v>279</v>
      </c>
      <c r="D90" s="3" t="s">
        <v>121</v>
      </c>
      <c r="E90" s="53" t="s">
        <v>64</v>
      </c>
      <c r="F90" s="2" t="s">
        <v>65</v>
      </c>
      <c r="G90" s="3" t="s">
        <v>16</v>
      </c>
      <c r="H90" s="62">
        <v>9</v>
      </c>
      <c r="I90" s="67">
        <v>2340</v>
      </c>
      <c r="J90" s="1">
        <f>ROUND(I90*1.7,0)</f>
        <v>3978</v>
      </c>
    </row>
    <row r="91" spans="1:10">
      <c r="A91" s="28" t="s">
        <v>4972</v>
      </c>
      <c r="B91" s="2" t="s">
        <v>4974</v>
      </c>
      <c r="C91" s="2" t="s">
        <v>4973</v>
      </c>
      <c r="D91" s="3" t="s">
        <v>1691</v>
      </c>
      <c r="E91" s="53" t="s">
        <v>64</v>
      </c>
      <c r="F91" s="2" t="s">
        <v>65</v>
      </c>
      <c r="G91" s="3" t="s">
        <v>16</v>
      </c>
      <c r="H91" s="62">
        <v>1</v>
      </c>
      <c r="I91" s="67">
        <v>240</v>
      </c>
      <c r="J91" s="1">
        <v>790</v>
      </c>
    </row>
    <row r="92" spans="1:10">
      <c r="A92" s="28" t="s">
        <v>4975</v>
      </c>
      <c r="B92" s="2" t="s">
        <v>4977</v>
      </c>
      <c r="C92" s="2" t="s">
        <v>4976</v>
      </c>
      <c r="D92" s="3" t="s">
        <v>1691</v>
      </c>
      <c r="E92" s="53" t="s">
        <v>64</v>
      </c>
      <c r="F92" s="2" t="s">
        <v>65</v>
      </c>
      <c r="G92" s="3" t="s">
        <v>16</v>
      </c>
      <c r="H92" s="62">
        <v>1</v>
      </c>
      <c r="I92" s="67">
        <v>240</v>
      </c>
      <c r="J92" s="1">
        <v>790</v>
      </c>
    </row>
    <row r="93" spans="1:10">
      <c r="A93" s="28" t="s">
        <v>4978</v>
      </c>
      <c r="B93" s="2" t="s">
        <v>4980</v>
      </c>
      <c r="C93" s="2" t="s">
        <v>4979</v>
      </c>
      <c r="D93" s="3" t="s">
        <v>1691</v>
      </c>
      <c r="E93" s="53" t="s">
        <v>64</v>
      </c>
      <c r="F93" s="2" t="s">
        <v>65</v>
      </c>
      <c r="G93" s="3" t="s">
        <v>16</v>
      </c>
      <c r="H93" s="62">
        <v>1</v>
      </c>
      <c r="I93" s="67">
        <v>350</v>
      </c>
      <c r="J93" s="1">
        <v>790</v>
      </c>
    </row>
    <row r="94" spans="1:10">
      <c r="A94" s="28" t="s">
        <v>4981</v>
      </c>
      <c r="B94" s="2" t="s">
        <v>4983</v>
      </c>
      <c r="C94" s="2" t="s">
        <v>4982</v>
      </c>
      <c r="D94" s="3" t="s">
        <v>1691</v>
      </c>
      <c r="E94" s="53" t="s">
        <v>64</v>
      </c>
      <c r="F94" s="2" t="s">
        <v>65</v>
      </c>
      <c r="G94" s="3" t="s">
        <v>16</v>
      </c>
      <c r="H94" s="62">
        <v>1</v>
      </c>
      <c r="I94" s="67">
        <v>350</v>
      </c>
      <c r="J94" s="1">
        <v>790</v>
      </c>
    </row>
    <row r="95" spans="1:10">
      <c r="A95" s="28" t="s">
        <v>281</v>
      </c>
      <c r="B95" s="2" t="s">
        <v>283</v>
      </c>
      <c r="C95" s="2" t="s">
        <v>282</v>
      </c>
      <c r="D95" s="3" t="s">
        <v>121</v>
      </c>
      <c r="E95" s="53" t="s">
        <v>64</v>
      </c>
      <c r="F95" s="2" t="s">
        <v>65</v>
      </c>
      <c r="G95" s="3" t="s">
        <v>16</v>
      </c>
      <c r="H95" s="62">
        <v>2</v>
      </c>
      <c r="I95" s="67">
        <v>965</v>
      </c>
      <c r="J95" s="1">
        <f>ROUND(I95*1.7,0)</f>
        <v>1641</v>
      </c>
    </row>
    <row r="96" spans="1:10">
      <c r="A96" s="28" t="s">
        <v>284</v>
      </c>
      <c r="B96" s="2" t="s">
        <v>286</v>
      </c>
      <c r="C96" s="2" t="s">
        <v>285</v>
      </c>
      <c r="D96" s="3" t="s">
        <v>121</v>
      </c>
      <c r="E96" s="53" t="s">
        <v>64</v>
      </c>
      <c r="F96" s="2" t="s">
        <v>65</v>
      </c>
      <c r="G96" s="3" t="s">
        <v>16</v>
      </c>
      <c r="H96" s="62">
        <v>2</v>
      </c>
      <c r="I96" s="67">
        <v>1617</v>
      </c>
      <c r="J96" s="1">
        <f>ROUND(I96*1.7,0)</f>
        <v>2749</v>
      </c>
    </row>
    <row r="97" spans="1:10" ht="30">
      <c r="A97" s="28" t="s">
        <v>287</v>
      </c>
      <c r="B97" s="2" t="s">
        <v>290</v>
      </c>
      <c r="C97" s="2" t="s">
        <v>288</v>
      </c>
      <c r="D97" s="3" t="s">
        <v>269</v>
      </c>
      <c r="E97" s="53" t="s">
        <v>9</v>
      </c>
      <c r="F97" s="2" t="s">
        <v>289</v>
      </c>
      <c r="G97" s="3" t="s">
        <v>16</v>
      </c>
      <c r="H97" s="62">
        <v>9</v>
      </c>
      <c r="I97" s="67">
        <v>3630</v>
      </c>
      <c r="J97" s="1">
        <f>ROUND(I97*1.7,0)</f>
        <v>6171</v>
      </c>
    </row>
    <row r="98" spans="1:10" ht="15.75">
      <c r="A98" s="25"/>
      <c r="B98" s="26"/>
      <c r="C98" s="26" t="s">
        <v>291</v>
      </c>
      <c r="D98" s="26"/>
      <c r="E98" s="55"/>
      <c r="F98" s="26"/>
      <c r="G98" s="26"/>
      <c r="H98" s="64"/>
      <c r="I98" s="68"/>
    </row>
    <row r="99" spans="1:10">
      <c r="A99" s="28" t="s">
        <v>292</v>
      </c>
      <c r="B99" s="2" t="s">
        <v>294</v>
      </c>
      <c r="C99" s="2" t="s">
        <v>293</v>
      </c>
      <c r="D99" s="3" t="s">
        <v>121</v>
      </c>
      <c r="E99" s="53" t="s">
        <v>64</v>
      </c>
      <c r="F99" s="2" t="s">
        <v>65</v>
      </c>
      <c r="G99" s="3" t="s">
        <v>16</v>
      </c>
      <c r="H99" s="62">
        <v>1</v>
      </c>
      <c r="I99" s="67">
        <v>120</v>
      </c>
      <c r="J99" s="1">
        <v>760</v>
      </c>
    </row>
    <row r="100" spans="1:10">
      <c r="A100" s="28" t="s">
        <v>295</v>
      </c>
      <c r="B100" s="2" t="s">
        <v>297</v>
      </c>
      <c r="C100" s="2" t="s">
        <v>296</v>
      </c>
      <c r="D100" s="3" t="s">
        <v>121</v>
      </c>
      <c r="E100" s="53" t="s">
        <v>64</v>
      </c>
      <c r="F100" s="2" t="s">
        <v>65</v>
      </c>
      <c r="G100" s="3" t="s">
        <v>16</v>
      </c>
      <c r="H100" s="62">
        <v>1</v>
      </c>
      <c r="I100" s="67">
        <v>140</v>
      </c>
      <c r="J100" s="1">
        <v>760</v>
      </c>
    </row>
    <row r="101" spans="1:10">
      <c r="A101" s="28" t="s">
        <v>298</v>
      </c>
      <c r="B101" s="2" t="s">
        <v>300</v>
      </c>
      <c r="C101" s="2" t="s">
        <v>299</v>
      </c>
      <c r="D101" s="3" t="s">
        <v>121</v>
      </c>
      <c r="E101" s="53" t="s">
        <v>64</v>
      </c>
      <c r="F101" s="2" t="s">
        <v>65</v>
      </c>
      <c r="G101" s="3" t="s">
        <v>16</v>
      </c>
      <c r="H101" s="62">
        <v>1</v>
      </c>
      <c r="I101" s="67">
        <v>140</v>
      </c>
      <c r="J101" s="1">
        <v>760</v>
      </c>
    </row>
    <row r="102" spans="1:10">
      <c r="A102" s="28" t="s">
        <v>301</v>
      </c>
      <c r="B102" s="2" t="s">
        <v>303</v>
      </c>
      <c r="C102" s="2" t="s">
        <v>302</v>
      </c>
      <c r="D102" s="3" t="s">
        <v>121</v>
      </c>
      <c r="E102" s="53" t="s">
        <v>64</v>
      </c>
      <c r="F102" s="2" t="s">
        <v>65</v>
      </c>
      <c r="G102" s="3" t="s">
        <v>16</v>
      </c>
      <c r="H102" s="62">
        <v>2</v>
      </c>
      <c r="I102" s="67">
        <v>140</v>
      </c>
      <c r="J102" s="1">
        <v>760</v>
      </c>
    </row>
    <row r="103" spans="1:10">
      <c r="A103" s="28" t="s">
        <v>304</v>
      </c>
      <c r="B103" s="2" t="s">
        <v>306</v>
      </c>
      <c r="C103" s="2" t="s">
        <v>305</v>
      </c>
      <c r="D103" s="3" t="s">
        <v>121</v>
      </c>
      <c r="E103" s="53" t="s">
        <v>64</v>
      </c>
      <c r="F103" s="2" t="s">
        <v>65</v>
      </c>
      <c r="G103" s="3" t="s">
        <v>16</v>
      </c>
      <c r="H103" s="62">
        <v>2</v>
      </c>
      <c r="I103" s="67">
        <v>140</v>
      </c>
      <c r="J103" s="1">
        <v>760</v>
      </c>
    </row>
    <row r="104" spans="1:10">
      <c r="A104" s="28" t="s">
        <v>307</v>
      </c>
      <c r="B104" s="2" t="s">
        <v>309</v>
      </c>
      <c r="C104" s="2" t="s">
        <v>308</v>
      </c>
      <c r="D104" s="3" t="s">
        <v>121</v>
      </c>
      <c r="E104" s="53" t="s">
        <v>64</v>
      </c>
      <c r="F104" s="2" t="s">
        <v>65</v>
      </c>
      <c r="G104" s="3" t="s">
        <v>16</v>
      </c>
      <c r="H104" s="62">
        <v>2</v>
      </c>
      <c r="I104" s="67">
        <v>200</v>
      </c>
      <c r="J104" s="1">
        <v>800</v>
      </c>
    </row>
    <row r="105" spans="1:10">
      <c r="A105" s="28" t="s">
        <v>310</v>
      </c>
      <c r="B105" s="2" t="s">
        <v>312</v>
      </c>
      <c r="C105" s="2" t="s">
        <v>311</v>
      </c>
      <c r="D105" s="3" t="s">
        <v>121</v>
      </c>
      <c r="E105" s="53" t="s">
        <v>64</v>
      </c>
      <c r="F105" s="2" t="s">
        <v>65</v>
      </c>
      <c r="G105" s="3" t="s">
        <v>16</v>
      </c>
      <c r="H105" s="62">
        <v>1</v>
      </c>
      <c r="I105" s="67">
        <v>250</v>
      </c>
      <c r="J105" s="1">
        <v>820</v>
      </c>
    </row>
    <row r="106" spans="1:10">
      <c r="A106" s="28" t="s">
        <v>313</v>
      </c>
      <c r="B106" s="2" t="s">
        <v>315</v>
      </c>
      <c r="C106" s="2" t="s">
        <v>314</v>
      </c>
      <c r="D106" s="3" t="s">
        <v>121</v>
      </c>
      <c r="E106" s="53" t="s">
        <v>64</v>
      </c>
      <c r="F106" s="2" t="s">
        <v>65</v>
      </c>
      <c r="G106" s="3" t="s">
        <v>16</v>
      </c>
      <c r="H106" s="62">
        <v>2</v>
      </c>
      <c r="I106" s="67">
        <v>250</v>
      </c>
      <c r="J106" s="1">
        <v>820</v>
      </c>
    </row>
    <row r="107" spans="1:10">
      <c r="A107" s="28" t="s">
        <v>316</v>
      </c>
      <c r="B107" s="2" t="s">
        <v>318</v>
      </c>
      <c r="C107" s="2" t="s">
        <v>317</v>
      </c>
      <c r="D107" s="3" t="s">
        <v>121</v>
      </c>
      <c r="E107" s="53" t="s">
        <v>64</v>
      </c>
      <c r="F107" s="2" t="s">
        <v>65</v>
      </c>
      <c r="G107" s="3" t="s">
        <v>16</v>
      </c>
      <c r="H107" s="62">
        <v>6</v>
      </c>
      <c r="I107" s="67">
        <v>828</v>
      </c>
      <c r="J107" s="1">
        <v>830</v>
      </c>
    </row>
    <row r="108" spans="1:10">
      <c r="A108" s="28" t="s">
        <v>319</v>
      </c>
      <c r="B108" s="2" t="s">
        <v>321</v>
      </c>
      <c r="C108" s="2" t="s">
        <v>320</v>
      </c>
      <c r="D108" s="3" t="s">
        <v>121</v>
      </c>
      <c r="E108" s="53" t="s">
        <v>64</v>
      </c>
      <c r="F108" s="2" t="s">
        <v>65</v>
      </c>
      <c r="G108" s="3" t="s">
        <v>16</v>
      </c>
      <c r="H108" s="62">
        <v>8</v>
      </c>
      <c r="I108" s="67">
        <v>7337</v>
      </c>
      <c r="J108" s="1">
        <f>ROUND(I108*1.7,0)</f>
        <v>12473</v>
      </c>
    </row>
    <row r="109" spans="1:10" ht="30">
      <c r="A109" s="28" t="s">
        <v>322</v>
      </c>
      <c r="B109" s="2" t="s">
        <v>324</v>
      </c>
      <c r="C109" s="2" t="s">
        <v>323</v>
      </c>
      <c r="D109" s="3" t="s">
        <v>121</v>
      </c>
      <c r="E109" s="53" t="s">
        <v>64</v>
      </c>
      <c r="F109" s="2" t="s">
        <v>65</v>
      </c>
      <c r="G109" s="3" t="s">
        <v>16</v>
      </c>
      <c r="H109" s="62">
        <v>11</v>
      </c>
      <c r="I109" s="67">
        <v>7493</v>
      </c>
      <c r="J109" s="1">
        <f>ROUND(I109*1.7,0)</f>
        <v>12738</v>
      </c>
    </row>
    <row r="110" spans="1:10">
      <c r="A110" s="28" t="s">
        <v>325</v>
      </c>
      <c r="B110" s="2" t="s">
        <v>328</v>
      </c>
      <c r="C110" s="2" t="s">
        <v>326</v>
      </c>
      <c r="D110" s="3" t="s">
        <v>4984</v>
      </c>
      <c r="E110" s="53" t="s">
        <v>64</v>
      </c>
      <c r="F110" s="2" t="s">
        <v>65</v>
      </c>
      <c r="G110" s="3" t="s">
        <v>16</v>
      </c>
      <c r="H110" s="62">
        <v>4</v>
      </c>
      <c r="I110" s="67">
        <v>1000</v>
      </c>
      <c r="J110" s="1">
        <f>ROUND(I110*1.7,0)</f>
        <v>1700</v>
      </c>
    </row>
    <row r="111" spans="1:10" ht="15.75">
      <c r="A111" s="25"/>
      <c r="B111" s="26"/>
      <c r="C111" s="26" t="s">
        <v>329</v>
      </c>
      <c r="D111" s="26"/>
      <c r="E111" s="55"/>
      <c r="F111" s="26"/>
      <c r="G111" s="26"/>
      <c r="H111" s="64"/>
      <c r="I111" s="68"/>
    </row>
    <row r="112" spans="1:10" ht="30">
      <c r="A112" s="28" t="s">
        <v>330</v>
      </c>
      <c r="B112" s="2" t="s">
        <v>335</v>
      </c>
      <c r="C112" s="2" t="s">
        <v>331</v>
      </c>
      <c r="D112" s="3" t="s">
        <v>332</v>
      </c>
      <c r="E112" s="53" t="s">
        <v>333</v>
      </c>
      <c r="F112" s="2" t="s">
        <v>334</v>
      </c>
      <c r="G112" s="3" t="s">
        <v>16</v>
      </c>
      <c r="H112" s="62">
        <v>9</v>
      </c>
      <c r="I112" s="67">
        <v>1878</v>
      </c>
      <c r="J112" s="1">
        <v>4260</v>
      </c>
    </row>
    <row r="113" spans="1:10" ht="15.75">
      <c r="A113" s="25"/>
      <c r="B113" s="26"/>
      <c r="C113" s="26" t="s">
        <v>336</v>
      </c>
      <c r="D113" s="26"/>
      <c r="E113" s="55"/>
      <c r="F113" s="26"/>
      <c r="G113" s="26"/>
      <c r="H113" s="64"/>
      <c r="I113" s="68"/>
    </row>
    <row r="114" spans="1:10">
      <c r="A114" s="28" t="s">
        <v>337</v>
      </c>
      <c r="B114" s="2" t="s">
        <v>339</v>
      </c>
      <c r="C114" s="2" t="s">
        <v>338</v>
      </c>
      <c r="D114" s="3" t="s">
        <v>8</v>
      </c>
      <c r="E114" s="53" t="s">
        <v>221</v>
      </c>
      <c r="F114" s="2" t="s">
        <v>166</v>
      </c>
      <c r="G114" s="3" t="s">
        <v>16</v>
      </c>
      <c r="H114" s="62">
        <v>1</v>
      </c>
      <c r="I114" s="67">
        <v>185</v>
      </c>
      <c r="J114" s="1">
        <f t="shared" ref="J114:J125" si="2">ROUND(I114*1.7,0)</f>
        <v>315</v>
      </c>
    </row>
    <row r="115" spans="1:10">
      <c r="A115" s="28" t="s">
        <v>340</v>
      </c>
      <c r="B115" s="2" t="s">
        <v>342</v>
      </c>
      <c r="C115" s="2" t="s">
        <v>341</v>
      </c>
      <c r="D115" s="3" t="s">
        <v>8</v>
      </c>
      <c r="E115" s="53" t="s">
        <v>221</v>
      </c>
      <c r="F115" s="2" t="s">
        <v>166</v>
      </c>
      <c r="G115" s="3" t="s">
        <v>16</v>
      </c>
      <c r="H115" s="62">
        <v>1</v>
      </c>
      <c r="I115" s="67">
        <v>117</v>
      </c>
      <c r="J115" s="1">
        <f t="shared" si="2"/>
        <v>199</v>
      </c>
    </row>
    <row r="116" spans="1:10">
      <c r="A116" s="28" t="s">
        <v>343</v>
      </c>
      <c r="B116" s="2" t="s">
        <v>345</v>
      </c>
      <c r="C116" s="2" t="s">
        <v>344</v>
      </c>
      <c r="D116" s="3" t="s">
        <v>8</v>
      </c>
      <c r="E116" s="53" t="s">
        <v>221</v>
      </c>
      <c r="F116" s="2" t="s">
        <v>166</v>
      </c>
      <c r="G116" s="3" t="s">
        <v>16</v>
      </c>
      <c r="H116" s="62">
        <v>3</v>
      </c>
      <c r="I116" s="67">
        <v>280</v>
      </c>
      <c r="J116" s="1">
        <f t="shared" si="2"/>
        <v>476</v>
      </c>
    </row>
    <row r="117" spans="1:10">
      <c r="A117" s="28" t="s">
        <v>346</v>
      </c>
      <c r="B117" s="2" t="s">
        <v>348</v>
      </c>
      <c r="C117" s="2" t="s">
        <v>347</v>
      </c>
      <c r="D117" s="3" t="s">
        <v>4985</v>
      </c>
      <c r="E117" s="53" t="s">
        <v>221</v>
      </c>
      <c r="F117" s="2" t="s">
        <v>166</v>
      </c>
      <c r="G117" s="3" t="s">
        <v>16</v>
      </c>
      <c r="H117" s="62">
        <v>5</v>
      </c>
      <c r="I117" s="67">
        <v>2078</v>
      </c>
      <c r="J117" s="1">
        <f t="shared" si="2"/>
        <v>3533</v>
      </c>
    </row>
    <row r="118" spans="1:10" ht="30">
      <c r="A118" s="28" t="s">
        <v>349</v>
      </c>
      <c r="B118" s="2" t="s">
        <v>351</v>
      </c>
      <c r="C118" s="2" t="s">
        <v>350</v>
      </c>
      <c r="D118" s="3" t="s">
        <v>4985</v>
      </c>
      <c r="E118" s="53" t="s">
        <v>221</v>
      </c>
      <c r="F118" s="2" t="s">
        <v>166</v>
      </c>
      <c r="G118" s="3" t="s">
        <v>16</v>
      </c>
      <c r="H118" s="62">
        <v>1</v>
      </c>
      <c r="I118" s="67">
        <v>205</v>
      </c>
      <c r="J118" s="1">
        <f t="shared" si="2"/>
        <v>349</v>
      </c>
    </row>
    <row r="119" spans="1:10" ht="30">
      <c r="A119" s="28" t="s">
        <v>352</v>
      </c>
      <c r="B119" s="2" t="s">
        <v>355</v>
      </c>
      <c r="C119" s="2" t="s">
        <v>353</v>
      </c>
      <c r="D119" s="3" t="s">
        <v>354</v>
      </c>
      <c r="E119" s="53" t="s">
        <v>221</v>
      </c>
      <c r="F119" s="2" t="s">
        <v>166</v>
      </c>
      <c r="G119" s="3" t="s">
        <v>39</v>
      </c>
      <c r="H119" s="62">
        <v>8</v>
      </c>
      <c r="I119" s="67">
        <v>1242</v>
      </c>
      <c r="J119" s="1">
        <f t="shared" si="2"/>
        <v>2111</v>
      </c>
    </row>
    <row r="120" spans="1:10" ht="30">
      <c r="A120" s="28" t="s">
        <v>356</v>
      </c>
      <c r="B120" s="2" t="s">
        <v>359</v>
      </c>
      <c r="C120" s="2" t="s">
        <v>357</v>
      </c>
      <c r="D120" s="3" t="s">
        <v>358</v>
      </c>
      <c r="E120" s="53" t="s">
        <v>221</v>
      </c>
      <c r="F120" s="2" t="s">
        <v>166</v>
      </c>
      <c r="G120" s="3" t="s">
        <v>39</v>
      </c>
      <c r="H120" s="62">
        <v>11</v>
      </c>
      <c r="I120" s="67">
        <v>2170</v>
      </c>
      <c r="J120" s="1">
        <f t="shared" si="2"/>
        <v>3689</v>
      </c>
    </row>
    <row r="121" spans="1:10" ht="30">
      <c r="A121" s="28" t="s">
        <v>360</v>
      </c>
      <c r="B121" s="2" t="s">
        <v>362</v>
      </c>
      <c r="C121" s="2" t="s">
        <v>361</v>
      </c>
      <c r="D121" s="3" t="s">
        <v>8</v>
      </c>
      <c r="E121" s="53" t="s">
        <v>221</v>
      </c>
      <c r="F121" s="2" t="s">
        <v>166</v>
      </c>
      <c r="G121" s="3" t="s">
        <v>16</v>
      </c>
      <c r="H121" s="62">
        <v>8</v>
      </c>
      <c r="I121" s="67">
        <v>9351</v>
      </c>
      <c r="J121" s="1">
        <f t="shared" si="2"/>
        <v>15897</v>
      </c>
    </row>
    <row r="122" spans="1:10">
      <c r="A122" s="28" t="s">
        <v>363</v>
      </c>
      <c r="B122" s="2" t="s">
        <v>365</v>
      </c>
      <c r="C122" s="2" t="s">
        <v>364</v>
      </c>
      <c r="D122" s="3" t="s">
        <v>8</v>
      </c>
      <c r="E122" s="53" t="s">
        <v>221</v>
      </c>
      <c r="F122" s="2" t="s">
        <v>166</v>
      </c>
      <c r="G122" s="3" t="s">
        <v>16</v>
      </c>
      <c r="H122" s="62">
        <v>7</v>
      </c>
      <c r="I122" s="67">
        <v>4310</v>
      </c>
      <c r="J122" s="1">
        <f t="shared" si="2"/>
        <v>7327</v>
      </c>
    </row>
    <row r="123" spans="1:10" ht="45">
      <c r="A123" s="28" t="s">
        <v>366</v>
      </c>
      <c r="B123" s="2" t="s">
        <v>368</v>
      </c>
      <c r="C123" s="2" t="s">
        <v>367</v>
      </c>
      <c r="D123" s="3" t="s">
        <v>8</v>
      </c>
      <c r="E123" s="53" t="s">
        <v>221</v>
      </c>
      <c r="F123" s="2" t="s">
        <v>166</v>
      </c>
      <c r="G123" s="3" t="s">
        <v>16</v>
      </c>
      <c r="H123" s="62">
        <v>8</v>
      </c>
      <c r="I123" s="67">
        <v>4248</v>
      </c>
      <c r="J123" s="1">
        <f t="shared" si="2"/>
        <v>7222</v>
      </c>
    </row>
    <row r="124" spans="1:10" ht="30">
      <c r="A124" s="28" t="s">
        <v>369</v>
      </c>
      <c r="B124" s="2" t="s">
        <v>371</v>
      </c>
      <c r="C124" s="2" t="s">
        <v>370</v>
      </c>
      <c r="D124" s="3" t="s">
        <v>8</v>
      </c>
      <c r="E124" s="53" t="s">
        <v>221</v>
      </c>
      <c r="F124" s="2" t="s">
        <v>166</v>
      </c>
      <c r="G124" s="3" t="s">
        <v>16</v>
      </c>
      <c r="H124" s="62">
        <v>1</v>
      </c>
      <c r="I124" s="67">
        <v>170</v>
      </c>
      <c r="J124" s="1">
        <f t="shared" si="2"/>
        <v>289</v>
      </c>
    </row>
    <row r="125" spans="1:10" ht="30">
      <c r="A125" s="28" t="s">
        <v>372</v>
      </c>
      <c r="B125" s="2" t="s">
        <v>375</v>
      </c>
      <c r="C125" s="2" t="s">
        <v>373</v>
      </c>
      <c r="D125" s="3" t="s">
        <v>8</v>
      </c>
      <c r="E125" s="53" t="s">
        <v>221</v>
      </c>
      <c r="F125" s="2" t="s">
        <v>166</v>
      </c>
      <c r="G125" s="3" t="s">
        <v>16</v>
      </c>
      <c r="H125" s="62">
        <v>13</v>
      </c>
      <c r="I125" s="67">
        <v>1370</v>
      </c>
      <c r="J125" s="1">
        <f t="shared" si="2"/>
        <v>2329</v>
      </c>
    </row>
    <row r="126" spans="1:10" ht="15.75">
      <c r="A126" s="25"/>
      <c r="B126" s="26"/>
      <c r="C126" s="26" t="s">
        <v>376</v>
      </c>
      <c r="D126" s="26"/>
      <c r="E126" s="55"/>
      <c r="F126" s="26"/>
      <c r="G126" s="26"/>
      <c r="H126" s="64"/>
      <c r="I126" s="68"/>
    </row>
    <row r="127" spans="1:10" ht="30">
      <c r="A127" s="28" t="s">
        <v>377</v>
      </c>
      <c r="B127" s="2" t="s">
        <v>381</v>
      </c>
      <c r="C127" s="2" t="s">
        <v>378</v>
      </c>
      <c r="D127" s="3" t="s">
        <v>103</v>
      </c>
      <c r="E127" s="53" t="s">
        <v>379</v>
      </c>
      <c r="F127" s="2" t="s">
        <v>380</v>
      </c>
      <c r="G127" s="3" t="s">
        <v>16</v>
      </c>
      <c r="H127" s="62">
        <v>5</v>
      </c>
      <c r="I127" s="67">
        <v>900</v>
      </c>
      <c r="J127" s="1">
        <f>ROUND(I127*2,0)</f>
        <v>1800</v>
      </c>
    </row>
    <row r="128" spans="1:10" ht="15.75">
      <c r="A128" s="25"/>
      <c r="B128" s="26"/>
      <c r="C128" s="26" t="s">
        <v>382</v>
      </c>
      <c r="D128" s="26"/>
      <c r="E128" s="55"/>
      <c r="F128" s="26"/>
      <c r="G128" s="26"/>
      <c r="H128" s="64"/>
      <c r="I128" s="68"/>
    </row>
    <row r="129" spans="1:10" ht="30">
      <c r="A129" s="28" t="s">
        <v>383</v>
      </c>
      <c r="B129" s="2"/>
      <c r="C129" s="2" t="s">
        <v>384</v>
      </c>
      <c r="D129" s="3" t="s">
        <v>8</v>
      </c>
      <c r="E129" s="53" t="s">
        <v>64</v>
      </c>
      <c r="F129" s="2" t="s">
        <v>65</v>
      </c>
      <c r="G129" s="3" t="s">
        <v>16</v>
      </c>
      <c r="H129" s="62">
        <v>2</v>
      </c>
      <c r="I129" s="67">
        <v>213</v>
      </c>
      <c r="J129" s="1">
        <f>ROUND(I129*2,0)</f>
        <v>426</v>
      </c>
    </row>
    <row r="130" spans="1:10">
      <c r="A130" s="28" t="s">
        <v>385</v>
      </c>
      <c r="B130" s="2" t="s">
        <v>387</v>
      </c>
      <c r="C130" s="2" t="s">
        <v>386</v>
      </c>
      <c r="D130" s="3" t="s">
        <v>8</v>
      </c>
      <c r="E130" s="53" t="s">
        <v>64</v>
      </c>
      <c r="F130" s="2" t="s">
        <v>65</v>
      </c>
      <c r="G130" s="3" t="s">
        <v>16</v>
      </c>
      <c r="H130" s="62">
        <v>1</v>
      </c>
      <c r="I130" s="67">
        <v>60</v>
      </c>
      <c r="J130" s="1">
        <v>320</v>
      </c>
    </row>
    <row r="131" spans="1:10">
      <c r="A131" s="28" t="s">
        <v>388</v>
      </c>
      <c r="B131" s="2" t="s">
        <v>390</v>
      </c>
      <c r="C131" s="2" t="s">
        <v>389</v>
      </c>
      <c r="D131" s="3" t="s">
        <v>8</v>
      </c>
      <c r="E131" s="53" t="s">
        <v>64</v>
      </c>
      <c r="F131" s="2" t="s">
        <v>65</v>
      </c>
      <c r="G131" s="3" t="s">
        <v>16</v>
      </c>
      <c r="H131" s="62">
        <v>1</v>
      </c>
      <c r="I131" s="67">
        <v>60</v>
      </c>
      <c r="J131" s="1">
        <v>320</v>
      </c>
    </row>
    <row r="132" spans="1:10" ht="30">
      <c r="A132" s="28" t="s">
        <v>391</v>
      </c>
      <c r="B132" s="2" t="s">
        <v>393</v>
      </c>
      <c r="C132" s="2" t="s">
        <v>392</v>
      </c>
      <c r="D132" s="3" t="s">
        <v>8</v>
      </c>
      <c r="E132" s="53" t="s">
        <v>64</v>
      </c>
      <c r="F132" s="2" t="s">
        <v>65</v>
      </c>
      <c r="G132" s="3" t="s">
        <v>16</v>
      </c>
      <c r="H132" s="62">
        <v>1</v>
      </c>
      <c r="I132" s="67">
        <v>60</v>
      </c>
      <c r="J132" s="1">
        <v>320</v>
      </c>
    </row>
    <row r="133" spans="1:10">
      <c r="A133" s="28" t="s">
        <v>394</v>
      </c>
      <c r="B133" s="2" t="s">
        <v>396</v>
      </c>
      <c r="C133" s="2" t="s">
        <v>395</v>
      </c>
      <c r="D133" s="3" t="s">
        <v>8</v>
      </c>
      <c r="E133" s="53" t="s">
        <v>64</v>
      </c>
      <c r="F133" s="2" t="s">
        <v>65</v>
      </c>
      <c r="G133" s="3" t="s">
        <v>16</v>
      </c>
      <c r="H133" s="62">
        <v>1</v>
      </c>
      <c r="I133" s="67">
        <v>60</v>
      </c>
      <c r="J133" s="1">
        <v>320</v>
      </c>
    </row>
    <row r="134" spans="1:10">
      <c r="A134" s="28" t="s">
        <v>397</v>
      </c>
      <c r="B134" s="2" t="s">
        <v>399</v>
      </c>
      <c r="C134" s="2" t="s">
        <v>398</v>
      </c>
      <c r="D134" s="3" t="s">
        <v>8</v>
      </c>
      <c r="E134" s="53" t="s">
        <v>64</v>
      </c>
      <c r="F134" s="2" t="s">
        <v>65</v>
      </c>
      <c r="G134" s="3" t="s">
        <v>16</v>
      </c>
      <c r="H134" s="62">
        <v>2</v>
      </c>
      <c r="I134" s="67">
        <v>150</v>
      </c>
      <c r="J134" s="1">
        <v>320</v>
      </c>
    </row>
    <row r="135" spans="1:10">
      <c r="A135" s="28" t="s">
        <v>400</v>
      </c>
      <c r="B135" s="2" t="s">
        <v>402</v>
      </c>
      <c r="C135" s="2" t="s">
        <v>401</v>
      </c>
      <c r="D135" s="3" t="s">
        <v>8</v>
      </c>
      <c r="E135" s="53" t="s">
        <v>64</v>
      </c>
      <c r="F135" s="2" t="s">
        <v>65</v>
      </c>
      <c r="G135" s="3" t="s">
        <v>16</v>
      </c>
      <c r="H135" s="62">
        <v>2</v>
      </c>
      <c r="I135" s="67">
        <v>150</v>
      </c>
      <c r="J135" s="1">
        <v>320</v>
      </c>
    </row>
    <row r="136" spans="1:10">
      <c r="A136" s="28" t="s">
        <v>403</v>
      </c>
      <c r="B136" s="2" t="s">
        <v>405</v>
      </c>
      <c r="C136" s="2" t="s">
        <v>404</v>
      </c>
      <c r="D136" s="3" t="s">
        <v>8</v>
      </c>
      <c r="E136" s="53" t="s">
        <v>64</v>
      </c>
      <c r="F136" s="2" t="s">
        <v>65</v>
      </c>
      <c r="G136" s="3" t="s">
        <v>16</v>
      </c>
      <c r="H136" s="62">
        <v>2</v>
      </c>
      <c r="I136" s="67">
        <v>200</v>
      </c>
      <c r="J136" s="1">
        <f>ROUND(I136*2,0)</f>
        <v>400</v>
      </c>
    </row>
    <row r="137" spans="1:10">
      <c r="A137" s="28" t="s">
        <v>406</v>
      </c>
      <c r="B137" s="2" t="s">
        <v>408</v>
      </c>
      <c r="C137" s="2" t="s">
        <v>407</v>
      </c>
      <c r="D137" s="3" t="s">
        <v>8</v>
      </c>
      <c r="E137" s="53" t="s">
        <v>64</v>
      </c>
      <c r="F137" s="2" t="s">
        <v>65</v>
      </c>
      <c r="G137" s="3" t="s">
        <v>16</v>
      </c>
      <c r="H137" s="62">
        <v>6</v>
      </c>
      <c r="I137" s="67">
        <v>1620</v>
      </c>
      <c r="J137" s="1">
        <v>3355</v>
      </c>
    </row>
    <row r="138" spans="1:10" ht="30">
      <c r="A138" s="28" t="s">
        <v>409</v>
      </c>
      <c r="B138" s="2" t="s">
        <v>411</v>
      </c>
      <c r="C138" s="2" t="s">
        <v>410</v>
      </c>
      <c r="D138" s="3" t="s">
        <v>8</v>
      </c>
      <c r="E138" s="53" t="s">
        <v>64</v>
      </c>
      <c r="F138" s="2" t="s">
        <v>65</v>
      </c>
      <c r="G138" s="3" t="s">
        <v>16</v>
      </c>
      <c r="H138" s="62">
        <v>1</v>
      </c>
      <c r="I138" s="67">
        <v>258</v>
      </c>
      <c r="J138" s="1">
        <f>ROUND(I138*2,0)</f>
        <v>516</v>
      </c>
    </row>
    <row r="139" spans="1:10" ht="30">
      <c r="A139" s="28" t="s">
        <v>412</v>
      </c>
      <c r="B139" s="2" t="s">
        <v>414</v>
      </c>
      <c r="C139" s="2" t="s">
        <v>413</v>
      </c>
      <c r="D139" s="3" t="s">
        <v>8</v>
      </c>
      <c r="E139" s="53" t="s">
        <v>64</v>
      </c>
      <c r="F139" s="2" t="s">
        <v>65</v>
      </c>
      <c r="G139" s="3" t="s">
        <v>16</v>
      </c>
      <c r="H139" s="62">
        <v>1</v>
      </c>
      <c r="I139" s="67">
        <v>237</v>
      </c>
      <c r="J139" s="1">
        <f>ROUND(I139*2,0)</f>
        <v>474</v>
      </c>
    </row>
    <row r="140" spans="1:10" ht="30">
      <c r="A140" s="28" t="s">
        <v>415</v>
      </c>
      <c r="B140" s="2" t="s">
        <v>417</v>
      </c>
      <c r="C140" s="2" t="s">
        <v>416</v>
      </c>
      <c r="D140" s="3" t="s">
        <v>8</v>
      </c>
      <c r="E140" s="53" t="s">
        <v>64</v>
      </c>
      <c r="F140" s="2" t="s">
        <v>65</v>
      </c>
      <c r="G140" s="3" t="s">
        <v>16</v>
      </c>
      <c r="H140" s="62">
        <v>1</v>
      </c>
      <c r="I140" s="67">
        <v>175</v>
      </c>
      <c r="J140" s="1">
        <f>ROUND(I140*2,0)</f>
        <v>350</v>
      </c>
    </row>
    <row r="141" spans="1:10" ht="15.75">
      <c r="A141" s="25"/>
      <c r="B141" s="26"/>
      <c r="C141" s="26" t="s">
        <v>418</v>
      </c>
      <c r="D141" s="26"/>
      <c r="E141" s="55"/>
      <c r="F141" s="26"/>
      <c r="G141" s="26"/>
      <c r="H141" s="64"/>
      <c r="I141" s="68"/>
    </row>
    <row r="142" spans="1:10">
      <c r="A142" s="28" t="s">
        <v>419</v>
      </c>
      <c r="B142" s="2" t="s">
        <v>421</v>
      </c>
      <c r="C142" s="2" t="s">
        <v>420</v>
      </c>
      <c r="D142" s="3" t="s">
        <v>121</v>
      </c>
      <c r="E142" s="53" t="s">
        <v>170</v>
      </c>
      <c r="F142" s="2" t="s">
        <v>171</v>
      </c>
      <c r="G142" s="3" t="s">
        <v>16</v>
      </c>
      <c r="H142" s="62">
        <v>2</v>
      </c>
      <c r="I142" s="67">
        <v>200</v>
      </c>
      <c r="J142" s="1">
        <v>820</v>
      </c>
    </row>
    <row r="143" spans="1:10">
      <c r="A143" s="28" t="s">
        <v>422</v>
      </c>
      <c r="B143" s="2" t="s">
        <v>424</v>
      </c>
      <c r="C143" s="2" t="s">
        <v>423</v>
      </c>
      <c r="D143" s="3" t="s">
        <v>121</v>
      </c>
      <c r="E143" s="53" t="s">
        <v>64</v>
      </c>
      <c r="F143" s="2" t="s">
        <v>65</v>
      </c>
      <c r="G143" s="3" t="s">
        <v>16</v>
      </c>
      <c r="H143" s="62">
        <v>2</v>
      </c>
      <c r="I143" s="67">
        <v>350</v>
      </c>
      <c r="J143" s="1">
        <v>850</v>
      </c>
    </row>
    <row r="144" spans="1:10">
      <c r="A144" s="28" t="s">
        <v>425</v>
      </c>
      <c r="B144" s="2" t="s">
        <v>427</v>
      </c>
      <c r="C144" s="2" t="s">
        <v>426</v>
      </c>
      <c r="D144" s="3" t="s">
        <v>121</v>
      </c>
      <c r="E144" s="53" t="s">
        <v>170</v>
      </c>
      <c r="F144" s="2" t="s">
        <v>171</v>
      </c>
      <c r="G144" s="3" t="s">
        <v>16</v>
      </c>
      <c r="H144" s="62">
        <v>2</v>
      </c>
      <c r="I144" s="67">
        <v>400</v>
      </c>
      <c r="J144" s="1">
        <v>900</v>
      </c>
    </row>
    <row r="145" spans="1:10" ht="30">
      <c r="A145" s="28" t="s">
        <v>428</v>
      </c>
      <c r="B145" s="2" t="s">
        <v>432</v>
      </c>
      <c r="C145" s="2" t="s">
        <v>429</v>
      </c>
      <c r="D145" s="3" t="s">
        <v>121</v>
      </c>
      <c r="E145" s="53" t="s">
        <v>430</v>
      </c>
      <c r="F145" s="2" t="s">
        <v>431</v>
      </c>
      <c r="G145" s="3" t="s">
        <v>16</v>
      </c>
      <c r="H145" s="62">
        <v>6</v>
      </c>
      <c r="I145" s="67">
        <v>585</v>
      </c>
      <c r="J145" s="1">
        <f>ROUND(I145*2,0)</f>
        <v>1170</v>
      </c>
    </row>
    <row r="146" spans="1:10" ht="30">
      <c r="A146" s="28" t="s">
        <v>433</v>
      </c>
      <c r="B146" s="2" t="s">
        <v>435</v>
      </c>
      <c r="C146" s="2" t="s">
        <v>434</v>
      </c>
      <c r="D146" s="3" t="s">
        <v>121</v>
      </c>
      <c r="E146" s="53" t="s">
        <v>64</v>
      </c>
      <c r="F146" s="2" t="s">
        <v>65</v>
      </c>
      <c r="G146" s="3" t="s">
        <v>16</v>
      </c>
      <c r="H146" s="62">
        <v>6</v>
      </c>
      <c r="I146" s="67">
        <v>1065</v>
      </c>
      <c r="J146" s="1">
        <v>1830</v>
      </c>
    </row>
    <row r="147" spans="1:10" ht="15.75">
      <c r="A147" s="25"/>
      <c r="B147" s="26"/>
      <c r="C147" s="26" t="s">
        <v>436</v>
      </c>
      <c r="D147" s="26"/>
      <c r="E147" s="55"/>
      <c r="F147" s="26"/>
      <c r="G147" s="26"/>
      <c r="H147" s="64"/>
      <c r="I147" s="68"/>
    </row>
    <row r="148" spans="1:10" ht="30">
      <c r="A148" s="28" t="s">
        <v>437</v>
      </c>
      <c r="B148" s="2" t="s">
        <v>439</v>
      </c>
      <c r="C148" s="2" t="s">
        <v>438</v>
      </c>
      <c r="D148" s="3" t="s">
        <v>8</v>
      </c>
      <c r="E148" s="53" t="s">
        <v>9</v>
      </c>
      <c r="F148" s="2" t="s">
        <v>15</v>
      </c>
      <c r="G148" s="3" t="s">
        <v>16</v>
      </c>
      <c r="H148" s="62">
        <v>11</v>
      </c>
      <c r="I148" s="67">
        <v>2533</v>
      </c>
      <c r="J148" s="1">
        <v>4480</v>
      </c>
    </row>
    <row r="149" spans="1:10">
      <c r="A149" s="28" t="s">
        <v>440</v>
      </c>
      <c r="B149" s="2" t="s">
        <v>442</v>
      </c>
      <c r="C149" s="2" t="s">
        <v>441</v>
      </c>
      <c r="D149" s="3" t="s">
        <v>8</v>
      </c>
      <c r="E149" s="53" t="s">
        <v>64</v>
      </c>
      <c r="F149" s="2" t="s">
        <v>65</v>
      </c>
      <c r="G149" s="3" t="s">
        <v>16</v>
      </c>
      <c r="H149" s="62">
        <v>1</v>
      </c>
      <c r="I149" s="67">
        <v>60</v>
      </c>
      <c r="J149" s="1">
        <v>210</v>
      </c>
    </row>
    <row r="150" spans="1:10">
      <c r="A150" s="28" t="s">
        <v>443</v>
      </c>
      <c r="B150" s="2" t="s">
        <v>445</v>
      </c>
      <c r="C150" s="2" t="s">
        <v>444</v>
      </c>
      <c r="D150" s="3" t="s">
        <v>8</v>
      </c>
      <c r="E150" s="53" t="s">
        <v>64</v>
      </c>
      <c r="F150" s="2" t="s">
        <v>65</v>
      </c>
      <c r="G150" s="3" t="s">
        <v>16</v>
      </c>
      <c r="H150" s="62">
        <v>1</v>
      </c>
      <c r="I150" s="67">
        <v>60</v>
      </c>
      <c r="J150" s="1">
        <v>210</v>
      </c>
    </row>
    <row r="151" spans="1:10">
      <c r="A151" s="28" t="s">
        <v>446</v>
      </c>
      <c r="B151" s="2" t="s">
        <v>448</v>
      </c>
      <c r="C151" s="2" t="s">
        <v>447</v>
      </c>
      <c r="D151" s="3" t="s">
        <v>8</v>
      </c>
      <c r="E151" s="53" t="s">
        <v>64</v>
      </c>
      <c r="F151" s="2" t="s">
        <v>65</v>
      </c>
      <c r="G151" s="3" t="s">
        <v>16</v>
      </c>
      <c r="H151" s="62">
        <v>1</v>
      </c>
      <c r="I151" s="67">
        <v>60</v>
      </c>
      <c r="J151" s="1">
        <v>210</v>
      </c>
    </row>
    <row r="152" spans="1:10">
      <c r="A152" s="28" t="s">
        <v>449</v>
      </c>
      <c r="B152" s="2" t="s">
        <v>451</v>
      </c>
      <c r="C152" s="2" t="s">
        <v>450</v>
      </c>
      <c r="D152" s="3" t="s">
        <v>8</v>
      </c>
      <c r="E152" s="53" t="s">
        <v>64</v>
      </c>
      <c r="F152" s="2" t="s">
        <v>65</v>
      </c>
      <c r="G152" s="3" t="s">
        <v>16</v>
      </c>
      <c r="H152" s="62">
        <v>1</v>
      </c>
      <c r="I152" s="67">
        <v>60</v>
      </c>
      <c r="J152" s="1">
        <v>210</v>
      </c>
    </row>
    <row r="153" spans="1:10">
      <c r="A153" s="28" t="s">
        <v>452</v>
      </c>
      <c r="B153" s="2" t="s">
        <v>454</v>
      </c>
      <c r="C153" s="2" t="s">
        <v>453</v>
      </c>
      <c r="D153" s="3" t="s">
        <v>8</v>
      </c>
      <c r="E153" s="53" t="s">
        <v>64</v>
      </c>
      <c r="F153" s="2" t="s">
        <v>65</v>
      </c>
      <c r="G153" s="3" t="s">
        <v>16</v>
      </c>
      <c r="H153" s="62">
        <v>1</v>
      </c>
      <c r="I153" s="67">
        <v>60</v>
      </c>
      <c r="J153" s="1">
        <v>210</v>
      </c>
    </row>
    <row r="154" spans="1:10" ht="30">
      <c r="A154" s="28" t="s">
        <v>455</v>
      </c>
      <c r="B154" s="2" t="s">
        <v>457</v>
      </c>
      <c r="C154" s="2" t="s">
        <v>456</v>
      </c>
      <c r="D154" s="3" t="s">
        <v>8</v>
      </c>
      <c r="E154" s="53" t="s">
        <v>64</v>
      </c>
      <c r="F154" s="2" t="s">
        <v>65</v>
      </c>
      <c r="G154" s="3" t="s">
        <v>16</v>
      </c>
      <c r="H154" s="62">
        <v>2</v>
      </c>
      <c r="I154" s="67">
        <v>299</v>
      </c>
      <c r="J154" s="1">
        <v>650</v>
      </c>
    </row>
    <row r="155" spans="1:10">
      <c r="A155" s="28" t="s">
        <v>458</v>
      </c>
      <c r="B155" s="2" t="s">
        <v>460</v>
      </c>
      <c r="C155" s="2" t="s">
        <v>459</v>
      </c>
      <c r="D155" s="3" t="s">
        <v>8</v>
      </c>
      <c r="E155" s="53" t="s">
        <v>64</v>
      </c>
      <c r="F155" s="2" t="s">
        <v>65</v>
      </c>
      <c r="G155" s="3" t="s">
        <v>16</v>
      </c>
      <c r="H155" s="62">
        <v>2</v>
      </c>
      <c r="I155" s="67">
        <v>350</v>
      </c>
      <c r="J155" s="1">
        <v>1300</v>
      </c>
    </row>
    <row r="156" spans="1:10" ht="15.75">
      <c r="A156" s="25"/>
      <c r="B156" s="26"/>
      <c r="C156" s="26" t="s">
        <v>461</v>
      </c>
      <c r="D156" s="26"/>
      <c r="E156" s="55"/>
      <c r="F156" s="26"/>
      <c r="G156" s="26"/>
      <c r="H156" s="64"/>
      <c r="I156" s="68"/>
    </row>
    <row r="157" spans="1:10">
      <c r="A157" s="28" t="s">
        <v>462</v>
      </c>
      <c r="B157" s="2" t="s">
        <v>464</v>
      </c>
      <c r="C157" s="2" t="s">
        <v>463</v>
      </c>
      <c r="D157" s="3" t="s">
        <v>121</v>
      </c>
      <c r="E157" s="53" t="s">
        <v>64</v>
      </c>
      <c r="F157" s="2" t="s">
        <v>65</v>
      </c>
      <c r="G157" s="3" t="s">
        <v>16</v>
      </c>
      <c r="H157" s="62">
        <v>3</v>
      </c>
      <c r="I157" s="67">
        <v>200</v>
      </c>
      <c r="J157" s="1">
        <v>460</v>
      </c>
    </row>
    <row r="158" spans="1:10">
      <c r="A158" s="28" t="s">
        <v>465</v>
      </c>
      <c r="B158" s="2" t="s">
        <v>467</v>
      </c>
      <c r="C158" s="2" t="s">
        <v>466</v>
      </c>
      <c r="D158" s="3" t="s">
        <v>8</v>
      </c>
      <c r="E158" s="53" t="s">
        <v>64</v>
      </c>
      <c r="F158" s="2" t="s">
        <v>65</v>
      </c>
      <c r="G158" s="3" t="s">
        <v>16</v>
      </c>
      <c r="H158" s="62">
        <v>2</v>
      </c>
      <c r="I158" s="67">
        <v>200</v>
      </c>
      <c r="J158" s="1">
        <v>800</v>
      </c>
    </row>
    <row r="159" spans="1:10">
      <c r="A159" s="28" t="s">
        <v>468</v>
      </c>
      <c r="B159" s="2" t="s">
        <v>470</v>
      </c>
      <c r="C159" s="2" t="s">
        <v>469</v>
      </c>
      <c r="D159" s="3" t="s">
        <v>8</v>
      </c>
      <c r="E159" s="53" t="s">
        <v>64</v>
      </c>
      <c r="F159" s="2" t="s">
        <v>65</v>
      </c>
      <c r="G159" s="3" t="s">
        <v>16</v>
      </c>
      <c r="H159" s="62">
        <v>2</v>
      </c>
      <c r="I159" s="67">
        <v>350</v>
      </c>
      <c r="J159" s="1">
        <v>750</v>
      </c>
    </row>
    <row r="160" spans="1:10">
      <c r="A160" s="28" t="s">
        <v>471</v>
      </c>
      <c r="B160" s="2" t="s">
        <v>473</v>
      </c>
      <c r="C160" s="2" t="s">
        <v>472</v>
      </c>
      <c r="D160" s="3" t="s">
        <v>8</v>
      </c>
      <c r="E160" s="53" t="s">
        <v>64</v>
      </c>
      <c r="F160" s="2" t="s">
        <v>65</v>
      </c>
      <c r="G160" s="3" t="s">
        <v>16</v>
      </c>
      <c r="H160" s="62">
        <v>2</v>
      </c>
      <c r="I160" s="67">
        <v>250</v>
      </c>
      <c r="J160" s="1">
        <v>720</v>
      </c>
    </row>
    <row r="161" spans="1:10">
      <c r="A161" s="28" t="s">
        <v>474</v>
      </c>
      <c r="B161" s="2" t="s">
        <v>476</v>
      </c>
      <c r="C161" s="2" t="s">
        <v>475</v>
      </c>
      <c r="D161" s="3" t="s">
        <v>8</v>
      </c>
      <c r="E161" s="53" t="s">
        <v>64</v>
      </c>
      <c r="F161" s="2" t="s">
        <v>65</v>
      </c>
      <c r="G161" s="3" t="s">
        <v>16</v>
      </c>
      <c r="H161" s="62">
        <v>2</v>
      </c>
      <c r="I161" s="67">
        <v>350</v>
      </c>
      <c r="J161" s="1">
        <v>750</v>
      </c>
    </row>
    <row r="162" spans="1:10">
      <c r="A162" s="28" t="s">
        <v>477</v>
      </c>
      <c r="B162" s="2" t="s">
        <v>479</v>
      </c>
      <c r="C162" s="2" t="s">
        <v>478</v>
      </c>
      <c r="D162" s="3" t="s">
        <v>8</v>
      </c>
      <c r="E162" s="53" t="s">
        <v>64</v>
      </c>
      <c r="F162" s="2" t="s">
        <v>65</v>
      </c>
      <c r="G162" s="3" t="s">
        <v>16</v>
      </c>
      <c r="H162" s="62">
        <v>2</v>
      </c>
      <c r="I162" s="67">
        <v>450</v>
      </c>
      <c r="J162" s="1">
        <v>890</v>
      </c>
    </row>
    <row r="163" spans="1:10">
      <c r="A163" s="28" t="s">
        <v>480</v>
      </c>
      <c r="B163" s="2" t="s">
        <v>482</v>
      </c>
      <c r="C163" s="2" t="s">
        <v>481</v>
      </c>
      <c r="D163" s="3" t="s">
        <v>8</v>
      </c>
      <c r="E163" s="53" t="s">
        <v>64</v>
      </c>
      <c r="F163" s="2" t="s">
        <v>65</v>
      </c>
      <c r="G163" s="3" t="s">
        <v>16</v>
      </c>
      <c r="H163" s="62">
        <v>2</v>
      </c>
      <c r="I163" s="67">
        <v>600</v>
      </c>
      <c r="J163" s="1">
        <v>1300</v>
      </c>
    </row>
    <row r="164" spans="1:10">
      <c r="A164" s="28" t="s">
        <v>483</v>
      </c>
      <c r="B164" s="2" t="s">
        <v>485</v>
      </c>
      <c r="C164" s="2" t="s">
        <v>484</v>
      </c>
      <c r="D164" s="3" t="s">
        <v>8</v>
      </c>
      <c r="E164" s="53" t="s">
        <v>64</v>
      </c>
      <c r="F164" s="2" t="s">
        <v>65</v>
      </c>
      <c r="G164" s="3" t="s">
        <v>16</v>
      </c>
      <c r="H164" s="62">
        <v>2</v>
      </c>
      <c r="I164" s="67">
        <v>750</v>
      </c>
      <c r="J164" s="1">
        <v>3055</v>
      </c>
    </row>
    <row r="165" spans="1:10">
      <c r="A165" s="28" t="s">
        <v>486</v>
      </c>
      <c r="B165" s="2" t="s">
        <v>488</v>
      </c>
      <c r="C165" s="2" t="s">
        <v>487</v>
      </c>
      <c r="D165" s="3" t="s">
        <v>8</v>
      </c>
      <c r="E165" s="53" t="s">
        <v>64</v>
      </c>
      <c r="F165" s="2" t="s">
        <v>65</v>
      </c>
      <c r="G165" s="3" t="s">
        <v>16</v>
      </c>
      <c r="H165" s="62">
        <v>6</v>
      </c>
      <c r="I165" s="67">
        <v>500</v>
      </c>
      <c r="J165" s="1">
        <v>1655</v>
      </c>
    </row>
    <row r="166" spans="1:10">
      <c r="A166" s="28" t="s">
        <v>489</v>
      </c>
      <c r="B166" s="2" t="s">
        <v>491</v>
      </c>
      <c r="C166" s="2" t="s">
        <v>490</v>
      </c>
      <c r="D166" s="3" t="s">
        <v>8</v>
      </c>
      <c r="E166" s="53" t="s">
        <v>64</v>
      </c>
      <c r="F166" s="2" t="s">
        <v>65</v>
      </c>
      <c r="G166" s="3" t="s">
        <v>16</v>
      </c>
      <c r="H166" s="62">
        <v>5</v>
      </c>
      <c r="I166" s="67">
        <v>600</v>
      </c>
      <c r="J166" s="1">
        <v>1165</v>
      </c>
    </row>
    <row r="167" spans="1:10">
      <c r="A167" s="28" t="s">
        <v>492</v>
      </c>
      <c r="B167" s="2" t="s">
        <v>494</v>
      </c>
      <c r="C167" s="2" t="s">
        <v>493</v>
      </c>
      <c r="D167" s="3" t="s">
        <v>8</v>
      </c>
      <c r="E167" s="53" t="s">
        <v>64</v>
      </c>
      <c r="F167" s="2" t="s">
        <v>65</v>
      </c>
      <c r="G167" s="3" t="s">
        <v>16</v>
      </c>
      <c r="H167" s="62">
        <v>4</v>
      </c>
      <c r="I167" s="67">
        <v>950</v>
      </c>
      <c r="J167" s="1">
        <v>3365</v>
      </c>
    </row>
    <row r="168" spans="1:10">
      <c r="A168" s="28" t="s">
        <v>495</v>
      </c>
      <c r="B168" s="2" t="s">
        <v>497</v>
      </c>
      <c r="C168" s="2" t="s">
        <v>496</v>
      </c>
      <c r="D168" s="3" t="s">
        <v>8</v>
      </c>
      <c r="E168" s="53" t="s">
        <v>64</v>
      </c>
      <c r="F168" s="2" t="s">
        <v>65</v>
      </c>
      <c r="G168" s="3" t="s">
        <v>16</v>
      </c>
      <c r="H168" s="62">
        <v>5</v>
      </c>
      <c r="I168" s="67">
        <v>850</v>
      </c>
      <c r="J168" s="1">
        <v>1155</v>
      </c>
    </row>
    <row r="169" spans="1:10">
      <c r="A169" s="28" t="s">
        <v>498</v>
      </c>
      <c r="B169" s="2" t="s">
        <v>500</v>
      </c>
      <c r="C169" s="2" t="s">
        <v>499</v>
      </c>
      <c r="D169" s="3" t="s">
        <v>8</v>
      </c>
      <c r="E169" s="53" t="s">
        <v>64</v>
      </c>
      <c r="F169" s="2" t="s">
        <v>65</v>
      </c>
      <c r="G169" s="3" t="s">
        <v>16</v>
      </c>
      <c r="H169" s="62">
        <v>2</v>
      </c>
      <c r="I169" s="67">
        <v>750</v>
      </c>
      <c r="J169" s="1">
        <v>1100</v>
      </c>
    </row>
    <row r="170" spans="1:10">
      <c r="A170" s="28" t="s">
        <v>501</v>
      </c>
      <c r="B170" s="2" t="s">
        <v>503</v>
      </c>
      <c r="C170" s="2" t="s">
        <v>502</v>
      </c>
      <c r="D170" s="3" t="s">
        <v>8</v>
      </c>
      <c r="E170" s="53" t="s">
        <v>64</v>
      </c>
      <c r="F170" s="2" t="s">
        <v>65</v>
      </c>
      <c r="G170" s="3" t="s">
        <v>16</v>
      </c>
      <c r="H170" s="62">
        <v>9</v>
      </c>
      <c r="I170" s="67">
        <v>2388</v>
      </c>
      <c r="J170" s="1">
        <v>6620</v>
      </c>
    </row>
    <row r="171" spans="1:10">
      <c r="A171" s="28" t="s">
        <v>504</v>
      </c>
      <c r="B171" s="2" t="s">
        <v>506</v>
      </c>
      <c r="C171" s="2" t="s">
        <v>505</v>
      </c>
      <c r="D171" s="3" t="s">
        <v>8</v>
      </c>
      <c r="E171" s="53" t="s">
        <v>64</v>
      </c>
      <c r="F171" s="2" t="s">
        <v>65</v>
      </c>
      <c r="G171" s="3" t="s">
        <v>16</v>
      </c>
      <c r="H171" s="62">
        <v>1</v>
      </c>
      <c r="I171" s="67">
        <v>200</v>
      </c>
      <c r="J171" s="1">
        <v>850</v>
      </c>
    </row>
    <row r="172" spans="1:10">
      <c r="A172" s="28" t="s">
        <v>507</v>
      </c>
      <c r="B172" s="2" t="s">
        <v>509</v>
      </c>
      <c r="C172" s="2" t="s">
        <v>508</v>
      </c>
      <c r="D172" s="3" t="s">
        <v>8</v>
      </c>
      <c r="E172" s="53" t="s">
        <v>64</v>
      </c>
      <c r="F172" s="2" t="s">
        <v>65</v>
      </c>
      <c r="G172" s="3" t="s">
        <v>16</v>
      </c>
      <c r="H172" s="62">
        <v>16</v>
      </c>
      <c r="I172" s="75">
        <v>980</v>
      </c>
      <c r="J172" s="1">
        <v>1400</v>
      </c>
    </row>
    <row r="173" spans="1:10">
      <c r="A173" s="28" t="s">
        <v>510</v>
      </c>
      <c r="B173" s="2" t="s">
        <v>512</v>
      </c>
      <c r="C173" s="2" t="s">
        <v>511</v>
      </c>
      <c r="D173" s="3" t="s">
        <v>8</v>
      </c>
      <c r="E173" s="53" t="s">
        <v>191</v>
      </c>
      <c r="F173" s="2" t="s">
        <v>192</v>
      </c>
      <c r="G173" s="3" t="s">
        <v>16</v>
      </c>
      <c r="H173" s="62">
        <v>10</v>
      </c>
      <c r="I173" s="75">
        <v>2210</v>
      </c>
      <c r="J173" s="1">
        <v>3300</v>
      </c>
    </row>
    <row r="174" spans="1:10">
      <c r="A174" s="28" t="s">
        <v>513</v>
      </c>
      <c r="B174" s="2" t="s">
        <v>516</v>
      </c>
      <c r="C174" s="2" t="s">
        <v>514</v>
      </c>
      <c r="D174" s="3" t="s">
        <v>8</v>
      </c>
      <c r="E174" s="53" t="s">
        <v>64</v>
      </c>
      <c r="F174" s="2" t="s">
        <v>515</v>
      </c>
      <c r="G174" s="3" t="s">
        <v>16</v>
      </c>
      <c r="H174" s="62">
        <v>6</v>
      </c>
      <c r="I174" s="75">
        <v>4934</v>
      </c>
      <c r="J174" s="1">
        <v>5400</v>
      </c>
    </row>
    <row r="175" spans="1:10" ht="45">
      <c r="A175" s="28" t="s">
        <v>517</v>
      </c>
      <c r="B175" s="2" t="s">
        <v>519</v>
      </c>
      <c r="C175" s="2" t="s">
        <v>518</v>
      </c>
      <c r="D175" s="3" t="s">
        <v>8</v>
      </c>
      <c r="E175" s="53" t="s">
        <v>64</v>
      </c>
      <c r="F175" s="2" t="s">
        <v>65</v>
      </c>
      <c r="G175" s="3" t="s">
        <v>16</v>
      </c>
      <c r="H175" s="62">
        <v>2</v>
      </c>
      <c r="I175" s="67">
        <v>1433</v>
      </c>
      <c r="J175" s="1">
        <v>2000</v>
      </c>
    </row>
    <row r="176" spans="1:10" ht="45">
      <c r="A176" s="28" t="s">
        <v>520</v>
      </c>
      <c r="B176" s="2" t="s">
        <v>522</v>
      </c>
      <c r="C176" s="2" t="s">
        <v>521</v>
      </c>
      <c r="D176" s="3" t="s">
        <v>8</v>
      </c>
      <c r="E176" s="53" t="s">
        <v>64</v>
      </c>
      <c r="F176" s="2" t="s">
        <v>65</v>
      </c>
      <c r="G176" s="3" t="s">
        <v>16</v>
      </c>
      <c r="H176" s="62">
        <v>2</v>
      </c>
      <c r="I176" s="67">
        <v>1433</v>
      </c>
      <c r="J176" s="1">
        <v>2000</v>
      </c>
    </row>
    <row r="177" spans="1:10" ht="30">
      <c r="A177" s="28" t="s">
        <v>523</v>
      </c>
      <c r="B177" s="2" t="s">
        <v>525</v>
      </c>
      <c r="C177" s="2" t="s">
        <v>524</v>
      </c>
      <c r="D177" s="3" t="s">
        <v>8</v>
      </c>
      <c r="E177" s="53" t="s">
        <v>64</v>
      </c>
      <c r="F177" s="2" t="s">
        <v>65</v>
      </c>
      <c r="G177" s="3" t="s">
        <v>16</v>
      </c>
      <c r="H177" s="62">
        <v>2</v>
      </c>
      <c r="I177" s="67">
        <v>400</v>
      </c>
      <c r="J177" s="1">
        <v>880</v>
      </c>
    </row>
    <row r="178" spans="1:10" ht="15.75">
      <c r="A178" s="25"/>
      <c r="B178" s="26"/>
      <c r="C178" s="26" t="s">
        <v>526</v>
      </c>
      <c r="D178" s="26"/>
      <c r="E178" s="55"/>
      <c r="F178" s="26"/>
      <c r="G178" s="26"/>
      <c r="H178" s="64"/>
      <c r="I178" s="68"/>
    </row>
    <row r="179" spans="1:10">
      <c r="A179" s="28" t="s">
        <v>527</v>
      </c>
      <c r="B179" s="2" t="s">
        <v>529</v>
      </c>
      <c r="C179" s="2" t="s">
        <v>528</v>
      </c>
      <c r="D179" s="3" t="s">
        <v>8</v>
      </c>
      <c r="E179" s="53" t="s">
        <v>64</v>
      </c>
      <c r="F179" s="2" t="s">
        <v>65</v>
      </c>
      <c r="G179" s="3" t="s">
        <v>16</v>
      </c>
      <c r="H179" s="62">
        <v>1</v>
      </c>
      <c r="I179" s="67">
        <v>60</v>
      </c>
      <c r="J179" s="1">
        <v>250</v>
      </c>
    </row>
    <row r="180" spans="1:10">
      <c r="A180" s="28" t="s">
        <v>530</v>
      </c>
      <c r="B180" s="2" t="s">
        <v>532</v>
      </c>
      <c r="C180" s="2" t="s">
        <v>531</v>
      </c>
      <c r="D180" s="3" t="s">
        <v>8</v>
      </c>
      <c r="E180" s="53" t="s">
        <v>64</v>
      </c>
      <c r="F180" s="2" t="s">
        <v>65</v>
      </c>
      <c r="G180" s="3" t="s">
        <v>16</v>
      </c>
      <c r="H180" s="62">
        <v>1</v>
      </c>
      <c r="I180" s="67">
        <v>60</v>
      </c>
      <c r="J180" s="1">
        <v>250</v>
      </c>
    </row>
    <row r="181" spans="1:10" ht="30">
      <c r="A181" s="28" t="s">
        <v>533</v>
      </c>
      <c r="B181" s="2" t="s">
        <v>535</v>
      </c>
      <c r="C181" s="2" t="s">
        <v>534</v>
      </c>
      <c r="D181" s="3" t="s">
        <v>8</v>
      </c>
      <c r="E181" s="53" t="s">
        <v>64</v>
      </c>
      <c r="F181" s="2" t="s">
        <v>65</v>
      </c>
      <c r="G181" s="3" t="s">
        <v>16</v>
      </c>
      <c r="H181" s="62">
        <v>1</v>
      </c>
      <c r="I181" s="67">
        <v>153</v>
      </c>
      <c r="J181" s="1">
        <v>650</v>
      </c>
    </row>
    <row r="182" spans="1:10" ht="15.75">
      <c r="A182" s="25"/>
      <c r="B182" s="26"/>
      <c r="C182" s="26" t="s">
        <v>536</v>
      </c>
      <c r="D182" s="26"/>
      <c r="E182" s="55"/>
      <c r="F182" s="26"/>
      <c r="G182" s="26"/>
      <c r="H182" s="64"/>
      <c r="I182" s="68"/>
    </row>
    <row r="183" spans="1:10">
      <c r="A183" s="28" t="s">
        <v>537</v>
      </c>
      <c r="B183" s="2" t="s">
        <v>539</v>
      </c>
      <c r="C183" s="2" t="s">
        <v>538</v>
      </c>
      <c r="D183" s="3" t="s">
        <v>121</v>
      </c>
      <c r="E183" s="53" t="s">
        <v>64</v>
      </c>
      <c r="F183" s="2" t="s">
        <v>65</v>
      </c>
      <c r="G183" s="3" t="s">
        <v>16</v>
      </c>
      <c r="H183" s="62">
        <v>1</v>
      </c>
      <c r="I183" s="67">
        <v>160</v>
      </c>
      <c r="J183" s="1">
        <v>700</v>
      </c>
    </row>
    <row r="184" spans="1:10">
      <c r="A184" s="28" t="s">
        <v>540</v>
      </c>
      <c r="B184" s="2" t="s">
        <v>542</v>
      </c>
      <c r="C184" s="2" t="s">
        <v>541</v>
      </c>
      <c r="D184" s="3" t="s">
        <v>121</v>
      </c>
      <c r="E184" s="53" t="s">
        <v>64</v>
      </c>
      <c r="F184" s="2" t="s">
        <v>65</v>
      </c>
      <c r="G184" s="3" t="s">
        <v>16</v>
      </c>
      <c r="H184" s="62">
        <v>1</v>
      </c>
      <c r="I184" s="67">
        <v>160</v>
      </c>
      <c r="J184" s="1">
        <v>670</v>
      </c>
    </row>
    <row r="185" spans="1:10">
      <c r="A185" s="28" t="s">
        <v>543</v>
      </c>
      <c r="B185" s="2" t="s">
        <v>545</v>
      </c>
      <c r="C185" s="2" t="s">
        <v>544</v>
      </c>
      <c r="D185" s="3" t="s">
        <v>121</v>
      </c>
      <c r="E185" s="53" t="s">
        <v>64</v>
      </c>
      <c r="F185" s="2" t="s">
        <v>65</v>
      </c>
      <c r="G185" s="3" t="s">
        <v>16</v>
      </c>
      <c r="H185" s="62">
        <v>1</v>
      </c>
      <c r="I185" s="67">
        <v>160</v>
      </c>
      <c r="J185" s="1">
        <v>670</v>
      </c>
    </row>
    <row r="186" spans="1:10">
      <c r="A186" s="28" t="s">
        <v>546</v>
      </c>
      <c r="B186" s="2" t="s">
        <v>548</v>
      </c>
      <c r="C186" s="2" t="s">
        <v>547</v>
      </c>
      <c r="D186" s="3" t="s">
        <v>121</v>
      </c>
      <c r="E186" s="53" t="s">
        <v>64</v>
      </c>
      <c r="F186" s="2" t="s">
        <v>65</v>
      </c>
      <c r="G186" s="3" t="s">
        <v>16</v>
      </c>
      <c r="H186" s="62">
        <v>1</v>
      </c>
      <c r="I186" s="67">
        <v>160</v>
      </c>
      <c r="J186" s="1">
        <v>550</v>
      </c>
    </row>
    <row r="187" spans="1:10">
      <c r="A187" s="28" t="s">
        <v>549</v>
      </c>
      <c r="B187" s="2" t="s">
        <v>551</v>
      </c>
      <c r="C187" s="2" t="s">
        <v>550</v>
      </c>
      <c r="D187" s="3" t="s">
        <v>121</v>
      </c>
      <c r="E187" s="53" t="s">
        <v>64</v>
      </c>
      <c r="F187" s="2" t="s">
        <v>65</v>
      </c>
      <c r="G187" s="3" t="s">
        <v>16</v>
      </c>
      <c r="H187" s="62">
        <v>2</v>
      </c>
      <c r="I187" s="67">
        <v>200</v>
      </c>
      <c r="J187" s="1">
        <v>690</v>
      </c>
    </row>
    <row r="188" spans="1:10">
      <c r="A188" s="28" t="s">
        <v>552</v>
      </c>
      <c r="B188" s="2" t="s">
        <v>554</v>
      </c>
      <c r="C188" s="2" t="s">
        <v>553</v>
      </c>
      <c r="D188" s="3" t="s">
        <v>121</v>
      </c>
      <c r="E188" s="53" t="s">
        <v>64</v>
      </c>
      <c r="F188" s="2" t="s">
        <v>65</v>
      </c>
      <c r="G188" s="3" t="s">
        <v>16</v>
      </c>
      <c r="H188" s="62">
        <v>4</v>
      </c>
      <c r="I188" s="67">
        <v>300</v>
      </c>
      <c r="J188" s="1">
        <v>790</v>
      </c>
    </row>
    <row r="189" spans="1:10">
      <c r="A189" s="28" t="s">
        <v>555</v>
      </c>
      <c r="B189" s="2" t="s">
        <v>557</v>
      </c>
      <c r="C189" s="2" t="s">
        <v>556</v>
      </c>
      <c r="D189" s="3" t="s">
        <v>121</v>
      </c>
      <c r="E189" s="53" t="s">
        <v>64</v>
      </c>
      <c r="F189" s="2" t="s">
        <v>65</v>
      </c>
      <c r="G189" s="3" t="s">
        <v>16</v>
      </c>
      <c r="H189" s="62">
        <v>2</v>
      </c>
      <c r="I189" s="67">
        <v>500</v>
      </c>
      <c r="J189" s="1">
        <v>780</v>
      </c>
    </row>
    <row r="190" spans="1:10">
      <c r="A190" s="28" t="s">
        <v>558</v>
      </c>
      <c r="B190" s="2" t="s">
        <v>560</v>
      </c>
      <c r="C190" s="2" t="s">
        <v>559</v>
      </c>
      <c r="D190" s="3" t="s">
        <v>121</v>
      </c>
      <c r="E190" s="53" t="s">
        <v>64</v>
      </c>
      <c r="F190" s="2" t="s">
        <v>65</v>
      </c>
      <c r="G190" s="3" t="s">
        <v>16</v>
      </c>
      <c r="H190" s="62">
        <v>2</v>
      </c>
      <c r="I190" s="67">
        <v>200</v>
      </c>
      <c r="J190" s="1">
        <v>660</v>
      </c>
    </row>
    <row r="191" spans="1:10">
      <c r="A191" s="28" t="s">
        <v>561</v>
      </c>
      <c r="B191" s="2" t="s">
        <v>563</v>
      </c>
      <c r="C191" s="2" t="s">
        <v>562</v>
      </c>
      <c r="D191" s="3" t="s">
        <v>121</v>
      </c>
      <c r="E191" s="53" t="s">
        <v>64</v>
      </c>
      <c r="F191" s="2" t="s">
        <v>65</v>
      </c>
      <c r="G191" s="3" t="s">
        <v>16</v>
      </c>
      <c r="H191" s="62">
        <v>1</v>
      </c>
      <c r="I191" s="67">
        <v>160</v>
      </c>
      <c r="J191" s="1">
        <v>690</v>
      </c>
    </row>
    <row r="192" spans="1:10">
      <c r="A192" s="28" t="s">
        <v>564</v>
      </c>
      <c r="B192" s="2" t="s">
        <v>566</v>
      </c>
      <c r="C192" s="2" t="s">
        <v>565</v>
      </c>
      <c r="D192" s="3" t="s">
        <v>121</v>
      </c>
      <c r="E192" s="53" t="s">
        <v>64</v>
      </c>
      <c r="F192" s="2" t="s">
        <v>65</v>
      </c>
      <c r="G192" s="3" t="s">
        <v>16</v>
      </c>
      <c r="H192" s="62">
        <v>2</v>
      </c>
      <c r="I192" s="67">
        <v>300</v>
      </c>
      <c r="J192" s="1">
        <v>610</v>
      </c>
    </row>
    <row r="193" spans="1:10">
      <c r="A193" s="28" t="s">
        <v>567</v>
      </c>
      <c r="B193" s="2" t="s">
        <v>569</v>
      </c>
      <c r="C193" s="2" t="s">
        <v>568</v>
      </c>
      <c r="D193" s="3" t="s">
        <v>121</v>
      </c>
      <c r="E193" s="53" t="s">
        <v>64</v>
      </c>
      <c r="F193" s="2" t="s">
        <v>65</v>
      </c>
      <c r="G193" s="3" t="s">
        <v>16</v>
      </c>
      <c r="H193" s="62">
        <v>9</v>
      </c>
      <c r="I193" s="75">
        <v>1000</v>
      </c>
      <c r="J193" s="1">
        <v>1350</v>
      </c>
    </row>
    <row r="194" spans="1:10">
      <c r="A194" s="28" t="s">
        <v>570</v>
      </c>
      <c r="B194" s="2" t="s">
        <v>572</v>
      </c>
      <c r="C194" s="2" t="s">
        <v>571</v>
      </c>
      <c r="D194" s="3" t="s">
        <v>121</v>
      </c>
      <c r="E194" s="53" t="s">
        <v>64</v>
      </c>
      <c r="F194" s="2" t="s">
        <v>65</v>
      </c>
      <c r="G194" s="3" t="s">
        <v>16</v>
      </c>
      <c r="H194" s="62">
        <v>2</v>
      </c>
      <c r="I194" s="75">
        <v>900</v>
      </c>
      <c r="J194" s="1">
        <v>1310</v>
      </c>
    </row>
    <row r="195" spans="1:10">
      <c r="A195" s="28" t="s">
        <v>573</v>
      </c>
      <c r="B195" s="2" t="s">
        <v>575</v>
      </c>
      <c r="C195" s="2" t="s">
        <v>574</v>
      </c>
      <c r="D195" s="3" t="s">
        <v>121</v>
      </c>
      <c r="E195" s="53" t="s">
        <v>64</v>
      </c>
      <c r="F195" s="2" t="s">
        <v>65</v>
      </c>
      <c r="G195" s="3" t="s">
        <v>16</v>
      </c>
      <c r="H195" s="62">
        <v>9</v>
      </c>
      <c r="I195" s="75">
        <v>870</v>
      </c>
      <c r="J195" s="1">
        <v>1600</v>
      </c>
    </row>
    <row r="196" spans="1:10" ht="30">
      <c r="A196" s="28" t="s">
        <v>576</v>
      </c>
      <c r="B196" s="2" t="s">
        <v>578</v>
      </c>
      <c r="C196" s="2" t="s">
        <v>577</v>
      </c>
      <c r="D196" s="3" t="s">
        <v>121</v>
      </c>
      <c r="E196" s="53" t="s">
        <v>64</v>
      </c>
      <c r="F196" s="2" t="s">
        <v>65</v>
      </c>
      <c r="G196" s="3" t="s">
        <v>16</v>
      </c>
      <c r="H196" s="62">
        <v>6</v>
      </c>
      <c r="I196" s="75">
        <v>1718</v>
      </c>
      <c r="J196" s="1">
        <v>2000</v>
      </c>
    </row>
    <row r="197" spans="1:10">
      <c r="A197" s="28" t="s">
        <v>579</v>
      </c>
      <c r="B197" s="2" t="s">
        <v>581</v>
      </c>
      <c r="C197" s="2" t="s">
        <v>580</v>
      </c>
      <c r="D197" s="3" t="s">
        <v>121</v>
      </c>
      <c r="E197" s="53" t="s">
        <v>64</v>
      </c>
      <c r="F197" s="2" t="s">
        <v>65</v>
      </c>
      <c r="G197" s="3" t="s">
        <v>16</v>
      </c>
      <c r="H197" s="62">
        <v>6</v>
      </c>
      <c r="I197" s="75">
        <v>1262</v>
      </c>
      <c r="J197" s="1">
        <v>1800</v>
      </c>
    </row>
    <row r="198" spans="1:10" ht="30">
      <c r="A198" s="28" t="s">
        <v>582</v>
      </c>
      <c r="B198" s="2" t="s">
        <v>584</v>
      </c>
      <c r="C198" s="2" t="s">
        <v>583</v>
      </c>
      <c r="D198" s="3" t="s">
        <v>121</v>
      </c>
      <c r="E198" s="53" t="s">
        <v>64</v>
      </c>
      <c r="F198" s="2" t="s">
        <v>65</v>
      </c>
      <c r="G198" s="3" t="s">
        <v>16</v>
      </c>
      <c r="H198" s="62">
        <v>1</v>
      </c>
      <c r="I198" s="67">
        <v>600</v>
      </c>
      <c r="J198" s="1">
        <v>1300</v>
      </c>
    </row>
    <row r="199" spans="1:10">
      <c r="A199" s="28" t="s">
        <v>585</v>
      </c>
      <c r="B199" s="2" t="s">
        <v>587</v>
      </c>
      <c r="C199" s="2" t="s">
        <v>586</v>
      </c>
      <c r="D199" s="3" t="s">
        <v>121</v>
      </c>
      <c r="E199" s="53" t="s">
        <v>64</v>
      </c>
      <c r="F199" s="2" t="s">
        <v>65</v>
      </c>
      <c r="G199" s="3" t="s">
        <v>16</v>
      </c>
      <c r="H199" s="62">
        <v>5</v>
      </c>
      <c r="I199" s="67">
        <v>800</v>
      </c>
      <c r="J199" s="1">
        <v>1400</v>
      </c>
    </row>
    <row r="200" spans="1:10" ht="45">
      <c r="A200" s="28" t="s">
        <v>588</v>
      </c>
      <c r="B200" s="2" t="s">
        <v>590</v>
      </c>
      <c r="C200" s="2" t="s">
        <v>589</v>
      </c>
      <c r="D200" s="3" t="s">
        <v>121</v>
      </c>
      <c r="E200" s="53" t="s">
        <v>64</v>
      </c>
      <c r="F200" s="2" t="s">
        <v>65</v>
      </c>
      <c r="G200" s="3" t="s">
        <v>16</v>
      </c>
      <c r="H200" s="62">
        <v>2</v>
      </c>
      <c r="I200" s="67">
        <v>400</v>
      </c>
      <c r="J200" s="1">
        <v>1300</v>
      </c>
    </row>
    <row r="201" spans="1:10" ht="15.75">
      <c r="A201" s="25"/>
      <c r="B201" s="26"/>
      <c r="C201" s="26" t="s">
        <v>591</v>
      </c>
      <c r="D201" s="26"/>
      <c r="E201" s="55"/>
      <c r="F201" s="26"/>
      <c r="G201" s="26"/>
      <c r="H201" s="64"/>
      <c r="I201" s="68"/>
    </row>
    <row r="202" spans="1:10">
      <c r="A202" s="28" t="s">
        <v>592</v>
      </c>
      <c r="B202" s="2" t="s">
        <v>594</v>
      </c>
      <c r="C202" s="2" t="s">
        <v>593</v>
      </c>
      <c r="D202" s="3" t="s">
        <v>121</v>
      </c>
      <c r="E202" s="53" t="s">
        <v>64</v>
      </c>
      <c r="F202" s="2" t="s">
        <v>65</v>
      </c>
      <c r="G202" s="3" t="s">
        <v>16</v>
      </c>
      <c r="H202" s="62">
        <v>1</v>
      </c>
      <c r="I202" s="67">
        <v>200</v>
      </c>
      <c r="J202" s="1">
        <v>760</v>
      </c>
    </row>
    <row r="203" spans="1:10" ht="15.75">
      <c r="A203" s="25"/>
      <c r="B203" s="26"/>
      <c r="C203" s="26" t="s">
        <v>595</v>
      </c>
      <c r="D203" s="26"/>
      <c r="E203" s="55"/>
      <c r="F203" s="26"/>
      <c r="G203" s="26"/>
      <c r="H203" s="64"/>
      <c r="I203" s="68"/>
    </row>
    <row r="204" spans="1:10" ht="30">
      <c r="A204" s="28" t="s">
        <v>596</v>
      </c>
      <c r="B204" s="2" t="s">
        <v>600</v>
      </c>
      <c r="C204" s="2" t="s">
        <v>597</v>
      </c>
      <c r="D204" s="3" t="s">
        <v>8</v>
      </c>
      <c r="E204" s="53" t="s">
        <v>598</v>
      </c>
      <c r="F204" s="2" t="s">
        <v>599</v>
      </c>
      <c r="G204" s="3" t="s">
        <v>16</v>
      </c>
      <c r="H204" s="62">
        <v>4</v>
      </c>
      <c r="I204" s="67">
        <v>8058</v>
      </c>
      <c r="J204" s="1">
        <v>10400</v>
      </c>
    </row>
    <row r="205" spans="1:10" ht="30">
      <c r="A205" s="28" t="s">
        <v>601</v>
      </c>
      <c r="B205" s="2" t="s">
        <v>603</v>
      </c>
      <c r="C205" s="2" t="s">
        <v>602</v>
      </c>
      <c r="D205" s="3" t="s">
        <v>8</v>
      </c>
      <c r="E205" s="53" t="s">
        <v>64</v>
      </c>
      <c r="F205" s="2" t="s">
        <v>65</v>
      </c>
      <c r="G205" s="3" t="s">
        <v>16</v>
      </c>
      <c r="H205" s="62">
        <v>4</v>
      </c>
      <c r="I205" s="67">
        <v>7423</v>
      </c>
      <c r="J205" s="1">
        <v>14300</v>
      </c>
    </row>
    <row r="206" spans="1:10" ht="30">
      <c r="A206" s="28" t="s">
        <v>604</v>
      </c>
      <c r="B206" s="2" t="s">
        <v>606</v>
      </c>
      <c r="C206" s="2" t="s">
        <v>605</v>
      </c>
      <c r="D206" s="3" t="s">
        <v>8</v>
      </c>
      <c r="E206" s="53" t="s">
        <v>598</v>
      </c>
      <c r="F206" s="2" t="s">
        <v>599</v>
      </c>
      <c r="G206" s="3" t="s">
        <v>16</v>
      </c>
      <c r="H206" s="62">
        <v>4</v>
      </c>
      <c r="I206" s="67">
        <v>10061</v>
      </c>
      <c r="J206" s="1">
        <v>15100</v>
      </c>
    </row>
    <row r="207" spans="1:10" ht="15.75">
      <c r="A207" s="25"/>
      <c r="B207" s="26"/>
      <c r="C207" s="26" t="s">
        <v>607</v>
      </c>
      <c r="D207" s="26"/>
      <c r="E207" s="55"/>
      <c r="F207" s="26"/>
      <c r="G207" s="26"/>
      <c r="H207" s="64"/>
      <c r="I207" s="68"/>
    </row>
    <row r="208" spans="1:10" ht="30">
      <c r="A208" s="28" t="s">
        <v>608</v>
      </c>
      <c r="B208" s="2" t="s">
        <v>611</v>
      </c>
      <c r="C208" s="2" t="s">
        <v>609</v>
      </c>
      <c r="D208" s="3" t="s">
        <v>107</v>
      </c>
      <c r="E208" s="53" t="s">
        <v>122</v>
      </c>
      <c r="F208" s="2" t="s">
        <v>610</v>
      </c>
      <c r="G208" s="3" t="s">
        <v>16</v>
      </c>
      <c r="H208" s="62">
        <v>10</v>
      </c>
      <c r="I208" s="67">
        <v>2071</v>
      </c>
      <c r="J208" s="1">
        <v>4020</v>
      </c>
    </row>
    <row r="209" spans="1:10" ht="15.75">
      <c r="A209" s="25"/>
      <c r="B209" s="26"/>
      <c r="C209" s="26" t="s">
        <v>612</v>
      </c>
      <c r="D209" s="26"/>
      <c r="E209" s="55"/>
      <c r="F209" s="26"/>
      <c r="G209" s="26"/>
      <c r="H209" s="64"/>
      <c r="I209" s="68"/>
    </row>
    <row r="210" spans="1:10">
      <c r="A210" s="28" t="s">
        <v>613</v>
      </c>
      <c r="B210" s="2" t="s">
        <v>615</v>
      </c>
      <c r="C210" s="2" t="s">
        <v>614</v>
      </c>
      <c r="D210" s="3" t="s">
        <v>121</v>
      </c>
      <c r="E210" s="53" t="s">
        <v>64</v>
      </c>
      <c r="F210" s="2" t="s">
        <v>65</v>
      </c>
      <c r="G210" s="3" t="s">
        <v>16</v>
      </c>
      <c r="H210" s="62">
        <v>2</v>
      </c>
      <c r="I210" s="67">
        <v>550</v>
      </c>
      <c r="J210" s="1">
        <v>1125</v>
      </c>
    </row>
    <row r="211" spans="1:10">
      <c r="A211" s="28" t="s">
        <v>616</v>
      </c>
      <c r="B211" s="2" t="s">
        <v>618</v>
      </c>
      <c r="C211" s="2" t="s">
        <v>617</v>
      </c>
      <c r="D211" s="3" t="s">
        <v>8</v>
      </c>
      <c r="E211" s="53" t="s">
        <v>64</v>
      </c>
      <c r="F211" s="2" t="s">
        <v>65</v>
      </c>
      <c r="G211" s="3" t="s">
        <v>16</v>
      </c>
      <c r="H211" s="62">
        <v>9</v>
      </c>
      <c r="I211" s="67">
        <v>800</v>
      </c>
      <c r="J211" s="1">
        <v>1035</v>
      </c>
    </row>
    <row r="212" spans="1:10">
      <c r="A212" s="28" t="s">
        <v>619</v>
      </c>
      <c r="B212" s="2" t="s">
        <v>621</v>
      </c>
      <c r="C212" s="2" t="s">
        <v>620</v>
      </c>
      <c r="D212" s="3" t="s">
        <v>121</v>
      </c>
      <c r="E212" s="53" t="s">
        <v>9</v>
      </c>
      <c r="F212" s="2" t="s">
        <v>10</v>
      </c>
      <c r="G212" s="3" t="s">
        <v>16</v>
      </c>
      <c r="H212" s="62">
        <v>7</v>
      </c>
      <c r="I212" s="67">
        <v>2403</v>
      </c>
      <c r="J212" s="1">
        <v>3165</v>
      </c>
    </row>
    <row r="213" spans="1:10" ht="60">
      <c r="A213" s="28" t="s">
        <v>622</v>
      </c>
      <c r="B213" s="2" t="s">
        <v>624</v>
      </c>
      <c r="C213" s="2" t="s">
        <v>623</v>
      </c>
      <c r="D213" s="3" t="s">
        <v>121</v>
      </c>
      <c r="E213" s="53" t="s">
        <v>64</v>
      </c>
      <c r="F213" s="2" t="s">
        <v>65</v>
      </c>
      <c r="G213" s="3" t="s">
        <v>16</v>
      </c>
      <c r="H213" s="62">
        <v>6</v>
      </c>
      <c r="I213" s="67">
        <v>6131</v>
      </c>
      <c r="J213" s="1">
        <f>ROUND(I213*1.3,0)</f>
        <v>7970</v>
      </c>
    </row>
    <row r="214" spans="1:10" ht="15.75">
      <c r="A214" s="25"/>
      <c r="B214" s="26"/>
      <c r="C214" s="26" t="s">
        <v>625</v>
      </c>
      <c r="D214" s="26"/>
      <c r="E214" s="55"/>
      <c r="F214" s="26"/>
      <c r="G214" s="26"/>
      <c r="H214" s="64"/>
      <c r="I214" s="68"/>
    </row>
    <row r="215" spans="1:10">
      <c r="A215" s="28" t="s">
        <v>626</v>
      </c>
      <c r="B215" s="2"/>
      <c r="C215" s="2" t="s">
        <v>627</v>
      </c>
      <c r="D215" s="3" t="s">
        <v>8</v>
      </c>
      <c r="E215" s="53" t="s">
        <v>64</v>
      </c>
      <c r="F215" s="2" t="s">
        <v>65</v>
      </c>
      <c r="G215" s="3" t="s">
        <v>16</v>
      </c>
      <c r="H215" s="62">
        <v>10</v>
      </c>
      <c r="I215" s="75">
        <v>3116</v>
      </c>
      <c r="J215" s="1">
        <v>3600</v>
      </c>
    </row>
    <row r="216" spans="1:10">
      <c r="A216" s="28" t="s">
        <v>628</v>
      </c>
      <c r="B216" s="2" t="s">
        <v>630</v>
      </c>
      <c r="C216" s="2" t="s">
        <v>629</v>
      </c>
      <c r="D216" s="3" t="s">
        <v>8</v>
      </c>
      <c r="E216" s="53" t="s">
        <v>64</v>
      </c>
      <c r="F216" s="2" t="s">
        <v>65</v>
      </c>
      <c r="G216" s="3" t="s">
        <v>16</v>
      </c>
      <c r="H216" s="62">
        <v>2</v>
      </c>
      <c r="I216" s="67">
        <v>350</v>
      </c>
      <c r="J216" s="1">
        <v>1260</v>
      </c>
    </row>
    <row r="217" spans="1:10">
      <c r="A217" s="28" t="s">
        <v>631</v>
      </c>
      <c r="B217" s="2" t="s">
        <v>633</v>
      </c>
      <c r="C217" s="2" t="s">
        <v>632</v>
      </c>
      <c r="D217" s="3" t="s">
        <v>8</v>
      </c>
      <c r="E217" s="53" t="s">
        <v>64</v>
      </c>
      <c r="F217" s="2" t="s">
        <v>65</v>
      </c>
      <c r="G217" s="3" t="s">
        <v>16</v>
      </c>
      <c r="H217" s="62">
        <v>1</v>
      </c>
      <c r="I217" s="67">
        <v>90</v>
      </c>
      <c r="J217" s="1">
        <v>490</v>
      </c>
    </row>
    <row r="218" spans="1:10">
      <c r="A218" s="28" t="s">
        <v>634</v>
      </c>
      <c r="B218" s="2" t="s">
        <v>636</v>
      </c>
      <c r="C218" s="2" t="s">
        <v>635</v>
      </c>
      <c r="D218" s="3" t="s">
        <v>8</v>
      </c>
      <c r="E218" s="53" t="s">
        <v>64</v>
      </c>
      <c r="F218" s="2" t="s">
        <v>65</v>
      </c>
      <c r="G218" s="3" t="s">
        <v>16</v>
      </c>
      <c r="H218" s="62">
        <v>2</v>
      </c>
      <c r="I218" s="67">
        <v>454</v>
      </c>
      <c r="J218" s="1">
        <v>780</v>
      </c>
    </row>
    <row r="219" spans="1:10">
      <c r="A219" s="28" t="s">
        <v>637</v>
      </c>
      <c r="B219" s="2" t="s">
        <v>639</v>
      </c>
      <c r="C219" s="2" t="s">
        <v>638</v>
      </c>
      <c r="D219" s="3" t="s">
        <v>8</v>
      </c>
      <c r="E219" s="53" t="s">
        <v>64</v>
      </c>
      <c r="F219" s="2" t="s">
        <v>65</v>
      </c>
      <c r="G219" s="3" t="s">
        <v>16</v>
      </c>
      <c r="H219" s="62">
        <v>2</v>
      </c>
      <c r="I219" s="67">
        <v>540</v>
      </c>
      <c r="J219" s="1">
        <v>1100</v>
      </c>
    </row>
    <row r="220" spans="1:10">
      <c r="A220" s="28" t="s">
        <v>640</v>
      </c>
      <c r="B220" s="2" t="s">
        <v>642</v>
      </c>
      <c r="C220" s="2" t="s">
        <v>641</v>
      </c>
      <c r="D220" s="3" t="s">
        <v>8</v>
      </c>
      <c r="E220" s="53" t="s">
        <v>64</v>
      </c>
      <c r="F220" s="2" t="s">
        <v>65</v>
      </c>
      <c r="G220" s="3" t="s">
        <v>16</v>
      </c>
      <c r="H220" s="62">
        <v>6</v>
      </c>
      <c r="I220" s="67">
        <v>350</v>
      </c>
      <c r="J220" s="1">
        <v>950</v>
      </c>
    </row>
    <row r="221" spans="1:10">
      <c r="A221" s="28" t="s">
        <v>643</v>
      </c>
      <c r="B221" s="2" t="s">
        <v>645</v>
      </c>
      <c r="C221" s="2" t="s">
        <v>644</v>
      </c>
      <c r="D221" s="3" t="s">
        <v>8</v>
      </c>
      <c r="E221" s="53" t="s">
        <v>64</v>
      </c>
      <c r="F221" s="2" t="s">
        <v>65</v>
      </c>
      <c r="G221" s="3" t="s">
        <v>16</v>
      </c>
      <c r="H221" s="62">
        <v>2</v>
      </c>
      <c r="I221" s="67">
        <v>250</v>
      </c>
      <c r="J221" s="1">
        <v>650</v>
      </c>
    </row>
    <row r="222" spans="1:10">
      <c r="A222" s="28" t="s">
        <v>646</v>
      </c>
      <c r="B222" s="2" t="s">
        <v>648</v>
      </c>
      <c r="C222" s="2" t="s">
        <v>647</v>
      </c>
      <c r="D222" s="3" t="s">
        <v>8</v>
      </c>
      <c r="E222" s="53" t="s">
        <v>64</v>
      </c>
      <c r="F222" s="2" t="s">
        <v>65</v>
      </c>
      <c r="G222" s="3" t="s">
        <v>16</v>
      </c>
      <c r="H222" s="62">
        <v>1</v>
      </c>
      <c r="I222" s="67">
        <v>120</v>
      </c>
      <c r="J222" s="1">
        <v>450</v>
      </c>
    </row>
    <row r="223" spans="1:10">
      <c r="A223" s="28" t="s">
        <v>649</v>
      </c>
      <c r="B223" s="2" t="s">
        <v>651</v>
      </c>
      <c r="C223" s="2" t="s">
        <v>650</v>
      </c>
      <c r="D223" s="3" t="s">
        <v>8</v>
      </c>
      <c r="E223" s="53" t="s">
        <v>64</v>
      </c>
      <c r="F223" s="2" t="s">
        <v>65</v>
      </c>
      <c r="G223" s="3" t="s">
        <v>16</v>
      </c>
      <c r="H223" s="62">
        <v>2</v>
      </c>
      <c r="I223" s="67">
        <v>120</v>
      </c>
      <c r="J223" s="1">
        <v>780</v>
      </c>
    </row>
    <row r="224" spans="1:10">
      <c r="A224" s="28" t="s">
        <v>652</v>
      </c>
      <c r="B224" s="2" t="s">
        <v>654</v>
      </c>
      <c r="C224" s="2" t="s">
        <v>653</v>
      </c>
      <c r="D224" s="3" t="s">
        <v>8</v>
      </c>
      <c r="E224" s="53" t="s">
        <v>9</v>
      </c>
      <c r="F224" s="2" t="s">
        <v>10</v>
      </c>
      <c r="G224" s="3" t="s">
        <v>16</v>
      </c>
      <c r="H224" s="62">
        <v>2</v>
      </c>
      <c r="I224" s="67">
        <v>1782</v>
      </c>
      <c r="J224" s="1">
        <v>2165</v>
      </c>
    </row>
    <row r="225" spans="1:10">
      <c r="A225" s="28" t="s">
        <v>655</v>
      </c>
      <c r="B225" s="2" t="s">
        <v>657</v>
      </c>
      <c r="C225" s="2" t="s">
        <v>656</v>
      </c>
      <c r="D225" s="3" t="s">
        <v>8</v>
      </c>
      <c r="E225" s="53" t="s">
        <v>64</v>
      </c>
      <c r="F225" s="2" t="s">
        <v>65</v>
      </c>
      <c r="G225" s="3" t="s">
        <v>16</v>
      </c>
      <c r="H225" s="62">
        <v>1</v>
      </c>
      <c r="I225" s="67">
        <v>350</v>
      </c>
      <c r="J225" s="1">
        <v>1100</v>
      </c>
    </row>
    <row r="226" spans="1:10">
      <c r="A226" s="28" t="s">
        <v>658</v>
      </c>
      <c r="B226" s="2" t="s">
        <v>660</v>
      </c>
      <c r="C226" s="2" t="s">
        <v>659</v>
      </c>
      <c r="D226" s="3" t="s">
        <v>8</v>
      </c>
      <c r="E226" s="53" t="s">
        <v>64</v>
      </c>
      <c r="F226" s="2" t="s">
        <v>65</v>
      </c>
      <c r="G226" s="3" t="s">
        <v>16</v>
      </c>
      <c r="H226" s="62">
        <v>4</v>
      </c>
      <c r="I226" s="67">
        <v>220</v>
      </c>
      <c r="J226" s="1">
        <v>610</v>
      </c>
    </row>
    <row r="227" spans="1:10">
      <c r="A227" s="28" t="s">
        <v>661</v>
      </c>
      <c r="B227" s="2" t="s">
        <v>663</v>
      </c>
      <c r="C227" s="2" t="s">
        <v>662</v>
      </c>
      <c r="D227" s="3" t="s">
        <v>8</v>
      </c>
      <c r="E227" s="53" t="s">
        <v>64</v>
      </c>
      <c r="F227" s="2" t="s">
        <v>65</v>
      </c>
      <c r="G227" s="3" t="s">
        <v>16</v>
      </c>
      <c r="H227" s="62">
        <v>7</v>
      </c>
      <c r="I227" s="67">
        <v>800</v>
      </c>
      <c r="J227" s="1">
        <v>1100</v>
      </c>
    </row>
    <row r="228" spans="1:10">
      <c r="A228" s="28" t="s">
        <v>664</v>
      </c>
      <c r="B228" s="2" t="s">
        <v>666</v>
      </c>
      <c r="C228" s="2" t="s">
        <v>665</v>
      </c>
      <c r="D228" s="3" t="s">
        <v>8</v>
      </c>
      <c r="E228" s="53" t="s">
        <v>64</v>
      </c>
      <c r="F228" s="2" t="s">
        <v>65</v>
      </c>
      <c r="G228" s="3" t="s">
        <v>16</v>
      </c>
      <c r="H228" s="62">
        <v>11</v>
      </c>
      <c r="I228" s="67">
        <v>2626</v>
      </c>
      <c r="J228" s="1">
        <v>3290</v>
      </c>
    </row>
    <row r="229" spans="1:10">
      <c r="A229" s="28" t="s">
        <v>667</v>
      </c>
      <c r="B229" s="2" t="s">
        <v>669</v>
      </c>
      <c r="C229" s="2" t="s">
        <v>668</v>
      </c>
      <c r="D229" s="3" t="s">
        <v>8</v>
      </c>
      <c r="E229" s="53" t="s">
        <v>64</v>
      </c>
      <c r="F229" s="2" t="s">
        <v>65</v>
      </c>
      <c r="G229" s="3" t="s">
        <v>16</v>
      </c>
      <c r="H229" s="62">
        <v>2</v>
      </c>
      <c r="I229" s="67">
        <v>1100</v>
      </c>
      <c r="J229" s="1">
        <v>2085</v>
      </c>
    </row>
    <row r="230" spans="1:10" ht="30">
      <c r="A230" s="28" t="s">
        <v>670</v>
      </c>
      <c r="B230" s="2" t="s">
        <v>672</v>
      </c>
      <c r="C230" s="2" t="s">
        <v>671</v>
      </c>
      <c r="D230" s="3" t="s">
        <v>8</v>
      </c>
      <c r="E230" s="53" t="s">
        <v>64</v>
      </c>
      <c r="F230" s="2" t="s">
        <v>65</v>
      </c>
      <c r="G230" s="3" t="s">
        <v>16</v>
      </c>
      <c r="H230" s="62">
        <v>2</v>
      </c>
      <c r="I230" s="67">
        <v>900</v>
      </c>
      <c r="J230" s="1">
        <v>3420</v>
      </c>
    </row>
    <row r="231" spans="1:10">
      <c r="A231" s="28" t="s">
        <v>673</v>
      </c>
      <c r="B231" s="2" t="s">
        <v>675</v>
      </c>
      <c r="C231" s="2" t="s">
        <v>674</v>
      </c>
      <c r="D231" s="3" t="s">
        <v>8</v>
      </c>
      <c r="E231" s="53" t="s">
        <v>64</v>
      </c>
      <c r="F231" s="2" t="s">
        <v>65</v>
      </c>
      <c r="G231" s="3" t="s">
        <v>16</v>
      </c>
      <c r="H231" s="62">
        <v>2</v>
      </c>
      <c r="I231" s="67">
        <v>281</v>
      </c>
      <c r="J231" s="1">
        <v>685</v>
      </c>
    </row>
    <row r="232" spans="1:10" ht="15.75">
      <c r="A232" s="25"/>
      <c r="B232" s="26"/>
      <c r="C232" s="26" t="s">
        <v>676</v>
      </c>
      <c r="D232" s="26"/>
      <c r="E232" s="55"/>
      <c r="F232" s="26"/>
      <c r="G232" s="26"/>
      <c r="H232" s="64"/>
      <c r="I232" s="68"/>
    </row>
    <row r="233" spans="1:10">
      <c r="A233" s="28" t="s">
        <v>677</v>
      </c>
      <c r="B233" s="2" t="s">
        <v>681</v>
      </c>
      <c r="C233" s="2" t="s">
        <v>678</v>
      </c>
      <c r="D233" s="3" t="s">
        <v>4986</v>
      </c>
      <c r="E233" s="53" t="s">
        <v>679</v>
      </c>
      <c r="F233" s="2" t="s">
        <v>680</v>
      </c>
      <c r="G233" s="3" t="s">
        <v>16</v>
      </c>
      <c r="H233" s="62">
        <v>1</v>
      </c>
      <c r="I233" s="67">
        <v>60</v>
      </c>
      <c r="J233" s="1">
        <v>320</v>
      </c>
    </row>
    <row r="234" spans="1:10">
      <c r="A234" s="28" t="s">
        <v>682</v>
      </c>
      <c r="B234" s="2" t="s">
        <v>684</v>
      </c>
      <c r="C234" s="2" t="s">
        <v>683</v>
      </c>
      <c r="D234" s="3" t="s">
        <v>8</v>
      </c>
      <c r="E234" s="53" t="s">
        <v>64</v>
      </c>
      <c r="F234" s="2" t="s">
        <v>65</v>
      </c>
      <c r="G234" s="3" t="s">
        <v>16</v>
      </c>
      <c r="H234" s="62">
        <v>2</v>
      </c>
      <c r="I234" s="67">
        <v>150</v>
      </c>
      <c r="J234" s="1">
        <v>755</v>
      </c>
    </row>
    <row r="235" spans="1:10">
      <c r="A235" s="28" t="s">
        <v>685</v>
      </c>
      <c r="B235" s="2" t="s">
        <v>687</v>
      </c>
      <c r="C235" s="2" t="s">
        <v>686</v>
      </c>
      <c r="D235" s="3" t="s">
        <v>8</v>
      </c>
      <c r="E235" s="53" t="s">
        <v>679</v>
      </c>
      <c r="F235" s="2" t="s">
        <v>680</v>
      </c>
      <c r="G235" s="3" t="s">
        <v>16</v>
      </c>
      <c r="H235" s="62">
        <v>2</v>
      </c>
      <c r="I235" s="67">
        <v>250</v>
      </c>
      <c r="J235" s="1">
        <v>715</v>
      </c>
    </row>
    <row r="236" spans="1:10">
      <c r="A236" s="28" t="s">
        <v>688</v>
      </c>
      <c r="B236" s="2" t="s">
        <v>690</v>
      </c>
      <c r="C236" s="2" t="s">
        <v>689</v>
      </c>
      <c r="D236" s="3" t="s">
        <v>8</v>
      </c>
      <c r="E236" s="53" t="s">
        <v>9</v>
      </c>
      <c r="F236" s="2" t="s">
        <v>15</v>
      </c>
      <c r="G236" s="3" t="s">
        <v>39</v>
      </c>
      <c r="H236" s="62">
        <v>2</v>
      </c>
      <c r="I236" s="67">
        <v>200</v>
      </c>
      <c r="J236" s="1">
        <v>1070</v>
      </c>
    </row>
    <row r="237" spans="1:10">
      <c r="A237" s="28" t="s">
        <v>4987</v>
      </c>
      <c r="B237" s="2" t="s">
        <v>4989</v>
      </c>
      <c r="C237" s="2" t="s">
        <v>4988</v>
      </c>
      <c r="D237" s="3" t="s">
        <v>1691</v>
      </c>
      <c r="E237" s="53" t="s">
        <v>679</v>
      </c>
      <c r="F237" s="2" t="s">
        <v>680</v>
      </c>
      <c r="G237" s="3" t="s">
        <v>16</v>
      </c>
      <c r="H237" s="62">
        <v>1</v>
      </c>
      <c r="I237" s="67">
        <v>90</v>
      </c>
      <c r="J237" s="1">
        <v>350</v>
      </c>
    </row>
    <row r="238" spans="1:10">
      <c r="A238" s="28" t="s">
        <v>4990</v>
      </c>
      <c r="B238" s="2" t="s">
        <v>4992</v>
      </c>
      <c r="C238" s="2" t="s">
        <v>4991</v>
      </c>
      <c r="D238" s="3" t="s">
        <v>1691</v>
      </c>
      <c r="E238" s="53" t="s">
        <v>679</v>
      </c>
      <c r="F238" s="2" t="s">
        <v>680</v>
      </c>
      <c r="G238" s="3" t="s">
        <v>16</v>
      </c>
      <c r="H238" s="62">
        <v>1</v>
      </c>
      <c r="I238" s="67">
        <v>90</v>
      </c>
      <c r="J238" s="1">
        <v>350</v>
      </c>
    </row>
    <row r="239" spans="1:10" ht="15.75">
      <c r="A239" s="25"/>
      <c r="B239" s="26"/>
      <c r="C239" s="26" t="s">
        <v>691</v>
      </c>
      <c r="D239" s="26"/>
      <c r="E239" s="55"/>
      <c r="F239" s="26"/>
      <c r="G239" s="26"/>
      <c r="H239" s="64"/>
      <c r="I239" s="68"/>
    </row>
    <row r="240" spans="1:10">
      <c r="A240" s="28" t="s">
        <v>692</v>
      </c>
      <c r="B240" s="2" t="s">
        <v>694</v>
      </c>
      <c r="C240" s="2" t="s">
        <v>693</v>
      </c>
      <c r="D240" s="3" t="s">
        <v>8</v>
      </c>
      <c r="E240" s="53" t="s">
        <v>64</v>
      </c>
      <c r="F240" s="2" t="s">
        <v>65</v>
      </c>
      <c r="G240" s="3" t="s">
        <v>16</v>
      </c>
      <c r="H240" s="62">
        <v>1</v>
      </c>
      <c r="I240" s="67">
        <v>60</v>
      </c>
      <c r="J240" s="1">
        <v>320</v>
      </c>
    </row>
    <row r="241" spans="1:10">
      <c r="A241" s="28" t="s">
        <v>695</v>
      </c>
      <c r="B241" s="2" t="s">
        <v>697</v>
      </c>
      <c r="C241" s="2" t="s">
        <v>696</v>
      </c>
      <c r="D241" s="3" t="s">
        <v>8</v>
      </c>
      <c r="E241" s="53" t="s">
        <v>64</v>
      </c>
      <c r="F241" s="2" t="s">
        <v>65</v>
      </c>
      <c r="G241" s="3" t="s">
        <v>16</v>
      </c>
      <c r="H241" s="62">
        <v>1</v>
      </c>
      <c r="I241" s="67">
        <v>60</v>
      </c>
      <c r="J241" s="1">
        <v>320</v>
      </c>
    </row>
    <row r="242" spans="1:10">
      <c r="A242" s="28" t="s">
        <v>698</v>
      </c>
      <c r="B242" s="2" t="s">
        <v>700</v>
      </c>
      <c r="C242" s="2" t="s">
        <v>699</v>
      </c>
      <c r="D242" s="3" t="s">
        <v>8</v>
      </c>
      <c r="E242" s="53" t="s">
        <v>64</v>
      </c>
      <c r="F242" s="2" t="s">
        <v>65</v>
      </c>
      <c r="G242" s="3" t="s">
        <v>16</v>
      </c>
      <c r="H242" s="62">
        <v>1</v>
      </c>
      <c r="I242" s="67">
        <v>60</v>
      </c>
      <c r="J242" s="1">
        <v>320</v>
      </c>
    </row>
    <row r="243" spans="1:10">
      <c r="A243" s="28" t="s">
        <v>701</v>
      </c>
      <c r="B243" s="2" t="s">
        <v>703</v>
      </c>
      <c r="C243" s="2" t="s">
        <v>702</v>
      </c>
      <c r="D243" s="3" t="s">
        <v>8</v>
      </c>
      <c r="E243" s="53" t="s">
        <v>64</v>
      </c>
      <c r="F243" s="2" t="s">
        <v>65</v>
      </c>
      <c r="G243" s="3" t="s">
        <v>16</v>
      </c>
      <c r="H243" s="62">
        <v>2</v>
      </c>
      <c r="I243" s="67">
        <v>186</v>
      </c>
      <c r="J243" s="1">
        <v>390</v>
      </c>
    </row>
    <row r="244" spans="1:10">
      <c r="A244" s="28" t="s">
        <v>704</v>
      </c>
      <c r="B244" s="2" t="s">
        <v>706</v>
      </c>
      <c r="C244" s="2" t="s">
        <v>705</v>
      </c>
      <c r="D244" s="3" t="s">
        <v>8</v>
      </c>
      <c r="E244" s="53" t="s">
        <v>64</v>
      </c>
      <c r="F244" s="2" t="s">
        <v>65</v>
      </c>
      <c r="G244" s="3" t="s">
        <v>16</v>
      </c>
      <c r="H244" s="62">
        <v>1</v>
      </c>
      <c r="I244" s="67">
        <v>60</v>
      </c>
      <c r="J244" s="1">
        <v>320</v>
      </c>
    </row>
    <row r="245" spans="1:10">
      <c r="A245" s="28" t="s">
        <v>707</v>
      </c>
      <c r="B245" s="2" t="s">
        <v>709</v>
      </c>
      <c r="C245" s="2" t="s">
        <v>708</v>
      </c>
      <c r="D245" s="3" t="s">
        <v>8</v>
      </c>
      <c r="E245" s="53" t="s">
        <v>64</v>
      </c>
      <c r="F245" s="2" t="s">
        <v>65</v>
      </c>
      <c r="G245" s="3" t="s">
        <v>16</v>
      </c>
      <c r="H245" s="62">
        <v>2</v>
      </c>
      <c r="I245" s="67">
        <v>250</v>
      </c>
      <c r="J245" s="1">
        <v>420</v>
      </c>
    </row>
    <row r="246" spans="1:10">
      <c r="A246" s="28" t="s">
        <v>710</v>
      </c>
      <c r="B246" s="2" t="s">
        <v>712</v>
      </c>
      <c r="C246" s="2" t="s">
        <v>711</v>
      </c>
      <c r="D246" s="3" t="s">
        <v>8</v>
      </c>
      <c r="E246" s="53" t="s">
        <v>64</v>
      </c>
      <c r="F246" s="2" t="s">
        <v>65</v>
      </c>
      <c r="G246" s="3" t="s">
        <v>16</v>
      </c>
      <c r="H246" s="62">
        <v>2</v>
      </c>
      <c r="I246" s="67">
        <v>84</v>
      </c>
      <c r="J246" s="1">
        <v>210</v>
      </c>
    </row>
    <row r="247" spans="1:10">
      <c r="A247" s="28" t="s">
        <v>713</v>
      </c>
      <c r="B247" s="2" t="s">
        <v>715</v>
      </c>
      <c r="C247" s="2" t="s">
        <v>714</v>
      </c>
      <c r="D247" s="3" t="s">
        <v>8</v>
      </c>
      <c r="E247" s="53" t="s">
        <v>64</v>
      </c>
      <c r="F247" s="2" t="s">
        <v>65</v>
      </c>
      <c r="G247" s="3" t="s">
        <v>16</v>
      </c>
      <c r="H247" s="62">
        <v>2</v>
      </c>
      <c r="I247" s="67">
        <v>162</v>
      </c>
      <c r="J247" s="1">
        <v>320</v>
      </c>
    </row>
    <row r="248" spans="1:10">
      <c r="A248" s="28" t="s">
        <v>716</v>
      </c>
      <c r="B248" s="2" t="s">
        <v>718</v>
      </c>
      <c r="C248" s="2" t="s">
        <v>717</v>
      </c>
      <c r="D248" s="3" t="s">
        <v>8</v>
      </c>
      <c r="E248" s="53" t="s">
        <v>64</v>
      </c>
      <c r="F248" s="2" t="s">
        <v>65</v>
      </c>
      <c r="G248" s="3" t="s">
        <v>16</v>
      </c>
      <c r="H248" s="62">
        <v>1</v>
      </c>
      <c r="I248" s="67">
        <v>90</v>
      </c>
      <c r="J248" s="1">
        <v>210</v>
      </c>
    </row>
    <row r="249" spans="1:10">
      <c r="A249" s="28" t="s">
        <v>719</v>
      </c>
      <c r="B249" s="2" t="s">
        <v>721</v>
      </c>
      <c r="C249" s="2" t="s">
        <v>720</v>
      </c>
      <c r="D249" s="3" t="s">
        <v>8</v>
      </c>
      <c r="E249" s="53" t="s">
        <v>64</v>
      </c>
      <c r="F249" s="2" t="s">
        <v>65</v>
      </c>
      <c r="G249" s="3" t="s">
        <v>16</v>
      </c>
      <c r="H249" s="62">
        <v>2</v>
      </c>
      <c r="I249" s="67">
        <v>100</v>
      </c>
      <c r="J249" s="1">
        <v>210</v>
      </c>
    </row>
    <row r="250" spans="1:10">
      <c r="A250" s="28" t="s">
        <v>722</v>
      </c>
      <c r="B250" s="2" t="s">
        <v>724</v>
      </c>
      <c r="C250" s="2" t="s">
        <v>723</v>
      </c>
      <c r="D250" s="3" t="s">
        <v>8</v>
      </c>
      <c r="E250" s="53" t="s">
        <v>64</v>
      </c>
      <c r="F250" s="2" t="s">
        <v>65</v>
      </c>
      <c r="G250" s="3" t="s">
        <v>16</v>
      </c>
      <c r="H250" s="62">
        <v>1</v>
      </c>
      <c r="I250" s="67">
        <v>100</v>
      </c>
      <c r="J250" s="1">
        <v>210</v>
      </c>
    </row>
    <row r="251" spans="1:10">
      <c r="A251" s="28" t="s">
        <v>725</v>
      </c>
      <c r="B251" s="2" t="s">
        <v>727</v>
      </c>
      <c r="C251" s="2" t="s">
        <v>726</v>
      </c>
      <c r="D251" s="3" t="s">
        <v>8</v>
      </c>
      <c r="E251" s="53" t="s">
        <v>64</v>
      </c>
      <c r="F251" s="2" t="s">
        <v>65</v>
      </c>
      <c r="G251" s="3" t="s">
        <v>16</v>
      </c>
      <c r="H251" s="62">
        <v>2</v>
      </c>
      <c r="I251" s="67">
        <v>60</v>
      </c>
      <c r="J251" s="1">
        <v>320</v>
      </c>
    </row>
    <row r="252" spans="1:10">
      <c r="A252" s="28" t="s">
        <v>728</v>
      </c>
      <c r="B252" s="2" t="s">
        <v>730</v>
      </c>
      <c r="C252" s="2" t="s">
        <v>729</v>
      </c>
      <c r="D252" s="3" t="s">
        <v>8</v>
      </c>
      <c r="E252" s="53" t="s">
        <v>64</v>
      </c>
      <c r="F252" s="2" t="s">
        <v>65</v>
      </c>
      <c r="G252" s="3" t="s">
        <v>16</v>
      </c>
      <c r="H252" s="62">
        <v>2</v>
      </c>
      <c r="I252" s="67">
        <v>100</v>
      </c>
      <c r="J252" s="1">
        <v>320</v>
      </c>
    </row>
    <row r="253" spans="1:10" ht="15.75">
      <c r="A253" s="25"/>
      <c r="B253" s="26"/>
      <c r="C253" s="26" t="s">
        <v>731</v>
      </c>
      <c r="D253" s="26"/>
      <c r="E253" s="55"/>
      <c r="F253" s="26"/>
      <c r="G253" s="26"/>
      <c r="H253" s="64"/>
      <c r="I253" s="68"/>
    </row>
    <row r="254" spans="1:10">
      <c r="A254" s="28" t="s">
        <v>732</v>
      </c>
      <c r="B254" s="2" t="s">
        <v>734</v>
      </c>
      <c r="C254" s="2" t="s">
        <v>733</v>
      </c>
      <c r="D254" s="3" t="s">
        <v>8</v>
      </c>
      <c r="E254" s="53" t="s">
        <v>64</v>
      </c>
      <c r="F254" s="2" t="s">
        <v>65</v>
      </c>
      <c r="G254" s="3" t="s">
        <v>16</v>
      </c>
      <c r="H254" s="62">
        <v>1</v>
      </c>
      <c r="I254" s="67">
        <v>60</v>
      </c>
      <c r="J254" s="1">
        <v>320</v>
      </c>
    </row>
    <row r="255" spans="1:10">
      <c r="A255" s="28" t="s">
        <v>735</v>
      </c>
      <c r="B255" s="2" t="s">
        <v>739</v>
      </c>
      <c r="C255" s="2" t="s">
        <v>736</v>
      </c>
      <c r="D255" s="3" t="s">
        <v>8</v>
      </c>
      <c r="E255" s="53" t="s">
        <v>737</v>
      </c>
      <c r="F255" s="2" t="s">
        <v>738</v>
      </c>
      <c r="G255" s="3" t="s">
        <v>16</v>
      </c>
      <c r="H255" s="62">
        <v>2</v>
      </c>
      <c r="I255" s="67">
        <v>60</v>
      </c>
      <c r="J255" s="1">
        <v>320</v>
      </c>
    </row>
    <row r="256" spans="1:10">
      <c r="A256" s="28" t="s">
        <v>740</v>
      </c>
      <c r="B256" s="2" t="s">
        <v>742</v>
      </c>
      <c r="C256" s="2" t="s">
        <v>741</v>
      </c>
      <c r="D256" s="3" t="s">
        <v>8</v>
      </c>
      <c r="E256" s="53" t="s">
        <v>64</v>
      </c>
      <c r="F256" s="2" t="s">
        <v>65</v>
      </c>
      <c r="G256" s="3" t="s">
        <v>16</v>
      </c>
      <c r="H256" s="62">
        <v>1</v>
      </c>
      <c r="I256" s="67">
        <v>100</v>
      </c>
      <c r="J256" s="1">
        <v>320</v>
      </c>
    </row>
    <row r="257" spans="1:10">
      <c r="A257" s="28" t="s">
        <v>743</v>
      </c>
      <c r="B257" s="2" t="s">
        <v>745</v>
      </c>
      <c r="C257" s="2" t="s">
        <v>744</v>
      </c>
      <c r="D257" s="3" t="s">
        <v>8</v>
      </c>
      <c r="E257" s="53" t="s">
        <v>64</v>
      </c>
      <c r="F257" s="2" t="s">
        <v>65</v>
      </c>
      <c r="G257" s="3" t="s">
        <v>16</v>
      </c>
      <c r="H257" s="62">
        <v>1</v>
      </c>
      <c r="I257" s="67">
        <v>60</v>
      </c>
      <c r="J257" s="1">
        <v>320</v>
      </c>
    </row>
    <row r="258" spans="1:10">
      <c r="A258" s="28" t="s">
        <v>746</v>
      </c>
      <c r="B258" s="2" t="s">
        <v>748</v>
      </c>
      <c r="C258" s="2" t="s">
        <v>747</v>
      </c>
      <c r="D258" s="3" t="s">
        <v>8</v>
      </c>
      <c r="E258" s="53" t="s">
        <v>64</v>
      </c>
      <c r="F258" s="2" t="s">
        <v>65</v>
      </c>
      <c r="G258" s="3" t="s">
        <v>16</v>
      </c>
      <c r="H258" s="62">
        <v>2</v>
      </c>
      <c r="I258" s="67">
        <v>60</v>
      </c>
      <c r="J258" s="1">
        <v>320</v>
      </c>
    </row>
    <row r="259" spans="1:10">
      <c r="A259" s="28" t="s">
        <v>749</v>
      </c>
      <c r="B259" s="2" t="s">
        <v>751</v>
      </c>
      <c r="C259" s="2" t="s">
        <v>750</v>
      </c>
      <c r="D259" s="3" t="s">
        <v>8</v>
      </c>
      <c r="E259" s="53" t="s">
        <v>64</v>
      </c>
      <c r="F259" s="2" t="s">
        <v>65</v>
      </c>
      <c r="G259" s="3" t="s">
        <v>16</v>
      </c>
      <c r="H259" s="62">
        <v>2</v>
      </c>
      <c r="I259" s="67">
        <v>60</v>
      </c>
      <c r="J259" s="1">
        <v>320</v>
      </c>
    </row>
    <row r="260" spans="1:10">
      <c r="A260" s="28" t="s">
        <v>752</v>
      </c>
      <c r="B260" s="2" t="s">
        <v>754</v>
      </c>
      <c r="C260" s="2" t="s">
        <v>753</v>
      </c>
      <c r="D260" s="3" t="s">
        <v>8</v>
      </c>
      <c r="E260" s="53" t="s">
        <v>64</v>
      </c>
      <c r="F260" s="2" t="s">
        <v>65</v>
      </c>
      <c r="G260" s="3" t="s">
        <v>16</v>
      </c>
      <c r="H260" s="62">
        <v>1</v>
      </c>
      <c r="I260" s="67">
        <v>140</v>
      </c>
      <c r="J260" s="1">
        <v>340</v>
      </c>
    </row>
    <row r="261" spans="1:10">
      <c r="A261" s="28" t="s">
        <v>755</v>
      </c>
      <c r="B261" s="2"/>
      <c r="C261" s="2" t="s">
        <v>756</v>
      </c>
      <c r="D261" s="3" t="s">
        <v>8</v>
      </c>
      <c r="E261" s="53" t="s">
        <v>64</v>
      </c>
      <c r="F261" s="2" t="s">
        <v>65</v>
      </c>
      <c r="G261" s="3" t="s">
        <v>16</v>
      </c>
      <c r="H261" s="62">
        <v>2</v>
      </c>
      <c r="I261" s="67">
        <v>212</v>
      </c>
      <c r="J261" s="1">
        <v>620</v>
      </c>
    </row>
    <row r="262" spans="1:10" ht="15.75">
      <c r="A262" s="22"/>
      <c r="B262" s="23"/>
      <c r="C262" s="23" t="s">
        <v>1692</v>
      </c>
      <c r="D262" s="23"/>
      <c r="E262" s="54"/>
      <c r="F262" s="23"/>
      <c r="G262" s="23"/>
      <c r="H262" s="63"/>
      <c r="I262" s="69"/>
    </row>
    <row r="263" spans="1:10" ht="15.75">
      <c r="A263" s="25"/>
      <c r="B263" s="26"/>
      <c r="C263" s="26" t="s">
        <v>1693</v>
      </c>
      <c r="D263" s="26"/>
      <c r="E263" s="55"/>
      <c r="F263" s="26"/>
      <c r="G263" s="26"/>
      <c r="H263" s="64"/>
      <c r="I263" s="68"/>
    </row>
    <row r="264" spans="1:10">
      <c r="A264" s="28" t="s">
        <v>1694</v>
      </c>
      <c r="B264" s="2" t="s">
        <v>1696</v>
      </c>
      <c r="C264" s="2" t="s">
        <v>1695</v>
      </c>
      <c r="D264" s="3" t="s">
        <v>8</v>
      </c>
      <c r="E264" s="53" t="s">
        <v>9</v>
      </c>
      <c r="F264" s="2" t="s">
        <v>10</v>
      </c>
      <c r="G264" s="3" t="s">
        <v>71</v>
      </c>
      <c r="H264" s="62">
        <v>2</v>
      </c>
      <c r="I264" s="67">
        <v>450</v>
      </c>
      <c r="J264" s="1">
        <f>ROUND(I264*2,0)</f>
        <v>900</v>
      </c>
    </row>
    <row r="265" spans="1:10" ht="15.75">
      <c r="A265" s="22"/>
      <c r="B265" s="23"/>
      <c r="C265" s="23" t="s">
        <v>3991</v>
      </c>
      <c r="D265" s="23"/>
      <c r="E265" s="54"/>
      <c r="F265" s="23"/>
      <c r="G265" s="23"/>
      <c r="H265" s="63"/>
      <c r="I265" s="69"/>
    </row>
    <row r="266" spans="1:10" ht="15.75">
      <c r="A266" s="25"/>
      <c r="B266" s="26"/>
      <c r="C266" s="26" t="s">
        <v>3992</v>
      </c>
      <c r="D266" s="26"/>
      <c r="E266" s="55"/>
      <c r="F266" s="26"/>
      <c r="G266" s="26"/>
      <c r="H266" s="64"/>
      <c r="I266" s="68"/>
    </row>
    <row r="267" spans="1:10">
      <c r="A267" s="28" t="s">
        <v>3993</v>
      </c>
      <c r="B267" s="2" t="s">
        <v>3995</v>
      </c>
      <c r="C267" s="2" t="s">
        <v>3994</v>
      </c>
      <c r="D267" s="3" t="s">
        <v>85</v>
      </c>
      <c r="E267" s="53" t="s">
        <v>9</v>
      </c>
      <c r="F267" s="2" t="s">
        <v>10</v>
      </c>
      <c r="G267" s="3" t="s">
        <v>16</v>
      </c>
      <c r="H267" s="62">
        <v>7</v>
      </c>
      <c r="I267" s="67">
        <v>2616</v>
      </c>
      <c r="J267" s="1">
        <f>ROUND(I267*1.7,0)</f>
        <v>4447</v>
      </c>
    </row>
    <row r="268" spans="1:10" ht="75">
      <c r="A268" s="28" t="s">
        <v>3996</v>
      </c>
      <c r="B268" s="2" t="s">
        <v>3998</v>
      </c>
      <c r="C268" s="2" t="s">
        <v>3997</v>
      </c>
      <c r="D268" s="3" t="s">
        <v>85</v>
      </c>
      <c r="E268" s="53" t="s">
        <v>9</v>
      </c>
      <c r="F268" s="2" t="s">
        <v>10</v>
      </c>
      <c r="G268" s="3" t="s">
        <v>16</v>
      </c>
      <c r="H268" s="62">
        <v>7</v>
      </c>
      <c r="I268" s="67">
        <v>4050</v>
      </c>
      <c r="J268" s="1">
        <f>ROUND(I268*1.7,0)</f>
        <v>6885</v>
      </c>
    </row>
    <row r="269" spans="1:10" ht="30">
      <c r="A269" s="28" t="s">
        <v>3999</v>
      </c>
      <c r="B269" s="2" t="s">
        <v>4001</v>
      </c>
      <c r="C269" s="2" t="s">
        <v>4000</v>
      </c>
      <c r="D269" s="3" t="s">
        <v>8</v>
      </c>
      <c r="E269" s="53" t="s">
        <v>221</v>
      </c>
      <c r="F269" s="2" t="s">
        <v>166</v>
      </c>
      <c r="G269" s="3" t="s">
        <v>16</v>
      </c>
      <c r="H269" s="62">
        <v>7</v>
      </c>
      <c r="I269" s="67">
        <v>3960</v>
      </c>
      <c r="J269" s="1">
        <f>ROUND(I269*1.7,0)</f>
        <v>6732</v>
      </c>
    </row>
    <row r="270" spans="1:10" ht="30">
      <c r="A270" s="28" t="s">
        <v>4002</v>
      </c>
      <c r="B270" s="2" t="s">
        <v>4004</v>
      </c>
      <c r="C270" s="2" t="s">
        <v>4003</v>
      </c>
      <c r="D270" s="3" t="s">
        <v>85</v>
      </c>
      <c r="E270" s="53" t="s">
        <v>9</v>
      </c>
      <c r="F270" s="2" t="s">
        <v>10</v>
      </c>
      <c r="G270" s="3" t="s">
        <v>16</v>
      </c>
      <c r="H270" s="62">
        <v>9</v>
      </c>
      <c r="I270" s="67">
        <v>2905</v>
      </c>
      <c r="J270" s="1">
        <f>ROUND(I270*1.7,0)</f>
        <v>4939</v>
      </c>
    </row>
    <row r="271" spans="1:10" ht="30">
      <c r="A271" s="28" t="s">
        <v>4005</v>
      </c>
      <c r="B271" s="2" t="s">
        <v>4007</v>
      </c>
      <c r="C271" s="2" t="s">
        <v>4006</v>
      </c>
      <c r="D271" s="3" t="s">
        <v>85</v>
      </c>
      <c r="E271" s="53" t="s">
        <v>9</v>
      </c>
      <c r="F271" s="2" t="s">
        <v>10</v>
      </c>
      <c r="G271" s="3" t="s">
        <v>16</v>
      </c>
      <c r="H271" s="62">
        <v>8</v>
      </c>
      <c r="I271" s="67">
        <v>10237</v>
      </c>
      <c r="J271" s="1">
        <f>ROUND(I271*1.7,0)</f>
        <v>17403</v>
      </c>
    </row>
    <row r="272" spans="1:10" ht="15.75">
      <c r="A272" s="25"/>
      <c r="B272" s="26"/>
      <c r="C272" s="26" t="s">
        <v>4008</v>
      </c>
      <c r="D272" s="26"/>
      <c r="E272" s="55"/>
      <c r="F272" s="26"/>
      <c r="G272" s="26"/>
      <c r="H272" s="64"/>
      <c r="I272" s="68"/>
    </row>
    <row r="273" spans="1:13">
      <c r="A273" s="28" t="s">
        <v>4009</v>
      </c>
      <c r="B273" s="2" t="s">
        <v>4011</v>
      </c>
      <c r="C273" s="2" t="s">
        <v>4010</v>
      </c>
      <c r="D273" s="3" t="s">
        <v>85</v>
      </c>
      <c r="E273" s="53" t="s">
        <v>64</v>
      </c>
      <c r="F273" s="2" t="s">
        <v>65</v>
      </c>
      <c r="G273" s="3" t="s">
        <v>16</v>
      </c>
      <c r="H273" s="62">
        <v>2</v>
      </c>
      <c r="I273" s="67">
        <v>613</v>
      </c>
      <c r="J273" s="1">
        <v>2240</v>
      </c>
    </row>
    <row r="274" spans="1:13">
      <c r="A274" s="28" t="s">
        <v>4012</v>
      </c>
      <c r="B274" s="2" t="s">
        <v>4014</v>
      </c>
      <c r="C274" s="2" t="s">
        <v>4013</v>
      </c>
      <c r="D274" s="3" t="s">
        <v>85</v>
      </c>
      <c r="E274" s="53" t="s">
        <v>64</v>
      </c>
      <c r="F274" s="2" t="s">
        <v>65</v>
      </c>
      <c r="G274" s="3" t="s">
        <v>16</v>
      </c>
      <c r="H274" s="62">
        <v>6</v>
      </c>
      <c r="I274" s="67">
        <v>1968</v>
      </c>
      <c r="J274" s="1">
        <v>2750</v>
      </c>
      <c r="K274" s="74"/>
    </row>
    <row r="275" spans="1:13">
      <c r="A275" s="28" t="s">
        <v>4015</v>
      </c>
      <c r="B275" s="2" t="s">
        <v>4017</v>
      </c>
      <c r="C275" s="2" t="s">
        <v>4016</v>
      </c>
      <c r="D275" s="3" t="s">
        <v>85</v>
      </c>
      <c r="E275" s="53" t="s">
        <v>9</v>
      </c>
      <c r="F275" s="2" t="s">
        <v>10</v>
      </c>
      <c r="G275" s="3" t="s">
        <v>16</v>
      </c>
      <c r="H275" s="62">
        <v>6</v>
      </c>
      <c r="I275" s="67">
        <v>1980</v>
      </c>
      <c r="J275" s="1">
        <v>2750</v>
      </c>
      <c r="K275" s="74"/>
      <c r="M275" s="74"/>
    </row>
    <row r="276" spans="1:13">
      <c r="A276" s="28" t="s">
        <v>4018</v>
      </c>
      <c r="B276" s="2" t="s">
        <v>4020</v>
      </c>
      <c r="C276" s="2" t="s">
        <v>4019</v>
      </c>
      <c r="D276" s="3" t="s">
        <v>85</v>
      </c>
      <c r="E276" s="53" t="s">
        <v>430</v>
      </c>
      <c r="F276" s="2" t="s">
        <v>431</v>
      </c>
      <c r="G276" s="3" t="s">
        <v>16</v>
      </c>
      <c r="H276" s="62">
        <v>6</v>
      </c>
      <c r="I276" s="67">
        <v>1980</v>
      </c>
      <c r="J276" s="1">
        <v>2750</v>
      </c>
    </row>
    <row r="277" spans="1:13">
      <c r="A277" s="28" t="s">
        <v>4021</v>
      </c>
      <c r="B277" s="2" t="s">
        <v>4023</v>
      </c>
      <c r="C277" s="2" t="s">
        <v>4022</v>
      </c>
      <c r="D277" s="3" t="s">
        <v>85</v>
      </c>
      <c r="E277" s="53" t="s">
        <v>9</v>
      </c>
      <c r="F277" s="2" t="s">
        <v>10</v>
      </c>
      <c r="G277" s="3" t="s">
        <v>16</v>
      </c>
      <c r="H277" s="62">
        <v>6</v>
      </c>
      <c r="I277" s="67">
        <v>1980</v>
      </c>
      <c r="J277" s="1">
        <v>2750</v>
      </c>
    </row>
    <row r="278" spans="1:13">
      <c r="A278" s="28" t="s">
        <v>4024</v>
      </c>
      <c r="B278" s="2" t="s">
        <v>4026</v>
      </c>
      <c r="C278" s="2" t="s">
        <v>4025</v>
      </c>
      <c r="D278" s="3" t="s">
        <v>5002</v>
      </c>
      <c r="E278" s="53" t="s">
        <v>64</v>
      </c>
      <c r="F278" s="2" t="s">
        <v>65</v>
      </c>
      <c r="G278" s="3" t="s">
        <v>16</v>
      </c>
      <c r="H278" s="62">
        <v>2</v>
      </c>
      <c r="I278" s="67">
        <v>300</v>
      </c>
      <c r="J278" s="1">
        <v>1270</v>
      </c>
    </row>
    <row r="279" spans="1:13">
      <c r="A279" s="28" t="s">
        <v>4027</v>
      </c>
      <c r="B279" s="2" t="s">
        <v>4029</v>
      </c>
      <c r="C279" s="2" t="s">
        <v>4028</v>
      </c>
      <c r="D279" s="3" t="s">
        <v>5003</v>
      </c>
      <c r="E279" s="53" t="s">
        <v>64</v>
      </c>
      <c r="F279" s="2" t="s">
        <v>65</v>
      </c>
      <c r="G279" s="3" t="s">
        <v>16</v>
      </c>
      <c r="H279" s="62">
        <v>2</v>
      </c>
      <c r="I279" s="67">
        <v>300</v>
      </c>
      <c r="J279" s="1">
        <v>880</v>
      </c>
    </row>
    <row r="280" spans="1:13">
      <c r="A280" s="28" t="s">
        <v>4030</v>
      </c>
      <c r="B280" s="2" t="s">
        <v>4032</v>
      </c>
      <c r="C280" s="2" t="s">
        <v>4031</v>
      </c>
      <c r="D280" s="3" t="s">
        <v>85</v>
      </c>
      <c r="E280" s="53" t="s">
        <v>191</v>
      </c>
      <c r="F280" s="2" t="s">
        <v>65</v>
      </c>
      <c r="G280" s="3" t="s">
        <v>16</v>
      </c>
      <c r="H280" s="62">
        <v>6</v>
      </c>
      <c r="I280" s="67">
        <v>1968</v>
      </c>
      <c r="J280" s="1">
        <v>2750</v>
      </c>
    </row>
    <row r="281" spans="1:13">
      <c r="A281" s="28" t="s">
        <v>4033</v>
      </c>
      <c r="B281" s="2" t="s">
        <v>4035</v>
      </c>
      <c r="C281" s="2" t="s">
        <v>4034</v>
      </c>
      <c r="D281" s="3" t="s">
        <v>85</v>
      </c>
      <c r="E281" s="53" t="s">
        <v>64</v>
      </c>
      <c r="F281" s="2" t="s">
        <v>65</v>
      </c>
      <c r="G281" s="3" t="s">
        <v>16</v>
      </c>
      <c r="H281" s="62">
        <v>1</v>
      </c>
      <c r="I281" s="67">
        <v>480</v>
      </c>
      <c r="J281" s="1">
        <v>3140</v>
      </c>
    </row>
    <row r="282" spans="1:13">
      <c r="A282" s="28" t="s">
        <v>4036</v>
      </c>
      <c r="B282" s="2" t="s">
        <v>4038</v>
      </c>
      <c r="C282" s="2" t="s">
        <v>4037</v>
      </c>
      <c r="D282" s="3" t="s">
        <v>85</v>
      </c>
      <c r="E282" s="53" t="s">
        <v>64</v>
      </c>
      <c r="F282" s="2" t="s">
        <v>65</v>
      </c>
      <c r="G282" s="3" t="s">
        <v>16</v>
      </c>
      <c r="H282" s="62">
        <v>6</v>
      </c>
      <c r="I282" s="67">
        <v>1968</v>
      </c>
      <c r="J282" s="1">
        <v>2750</v>
      </c>
    </row>
    <row r="283" spans="1:13">
      <c r="A283" s="28" t="s">
        <v>4039</v>
      </c>
      <c r="B283" s="2" t="s">
        <v>4041</v>
      </c>
      <c r="C283" s="2" t="s">
        <v>4040</v>
      </c>
      <c r="D283" s="3" t="s">
        <v>85</v>
      </c>
      <c r="E283" s="53" t="s">
        <v>64</v>
      </c>
      <c r="F283" s="2" t="s">
        <v>65</v>
      </c>
      <c r="G283" s="3" t="s">
        <v>16</v>
      </c>
      <c r="H283" s="62">
        <v>7</v>
      </c>
      <c r="I283" s="67">
        <v>1796</v>
      </c>
      <c r="J283" s="1">
        <f t="shared" ref="J283:J295" si="3">ROUND(I283*1.7,0)</f>
        <v>3053</v>
      </c>
    </row>
    <row r="284" spans="1:13">
      <c r="A284" s="28" t="s">
        <v>4042</v>
      </c>
      <c r="B284" s="2" t="s">
        <v>4044</v>
      </c>
      <c r="C284" s="2" t="s">
        <v>4043</v>
      </c>
      <c r="D284" s="3" t="s">
        <v>85</v>
      </c>
      <c r="E284" s="53" t="s">
        <v>430</v>
      </c>
      <c r="F284" s="2" t="s">
        <v>431</v>
      </c>
      <c r="G284" s="3" t="s">
        <v>16</v>
      </c>
      <c r="H284" s="62">
        <v>7</v>
      </c>
      <c r="I284" s="67">
        <v>1991</v>
      </c>
      <c r="J284" s="1">
        <f t="shared" si="3"/>
        <v>3385</v>
      </c>
    </row>
    <row r="285" spans="1:13">
      <c r="A285" s="28" t="s">
        <v>4045</v>
      </c>
      <c r="B285" s="2" t="s">
        <v>4047</v>
      </c>
      <c r="C285" s="2" t="s">
        <v>4046</v>
      </c>
      <c r="D285" s="3" t="s">
        <v>85</v>
      </c>
      <c r="E285" s="53" t="s">
        <v>430</v>
      </c>
      <c r="F285" s="2" t="s">
        <v>431</v>
      </c>
      <c r="G285" s="3" t="s">
        <v>16</v>
      </c>
      <c r="H285" s="62">
        <v>7</v>
      </c>
      <c r="I285" s="67">
        <v>1991</v>
      </c>
      <c r="J285" s="1">
        <f t="shared" si="3"/>
        <v>3385</v>
      </c>
    </row>
    <row r="286" spans="1:13">
      <c r="A286" s="28" t="s">
        <v>4048</v>
      </c>
      <c r="B286" s="2" t="s">
        <v>4050</v>
      </c>
      <c r="C286" s="2" t="s">
        <v>4049</v>
      </c>
      <c r="D286" s="3" t="s">
        <v>85</v>
      </c>
      <c r="E286" s="53" t="s">
        <v>430</v>
      </c>
      <c r="F286" s="2" t="s">
        <v>431</v>
      </c>
      <c r="G286" s="3" t="s">
        <v>16</v>
      </c>
      <c r="H286" s="62">
        <v>6</v>
      </c>
      <c r="I286" s="67">
        <v>2053</v>
      </c>
      <c r="J286" s="1">
        <f t="shared" si="3"/>
        <v>3490</v>
      </c>
    </row>
    <row r="287" spans="1:13" ht="75">
      <c r="A287" s="28" t="s">
        <v>4051</v>
      </c>
      <c r="B287" s="2" t="s">
        <v>4055</v>
      </c>
      <c r="C287" s="2" t="s">
        <v>4052</v>
      </c>
      <c r="D287" s="3" t="s">
        <v>85</v>
      </c>
      <c r="E287" s="53" t="s">
        <v>4053</v>
      </c>
      <c r="F287" s="2" t="s">
        <v>4054</v>
      </c>
      <c r="G287" s="3" t="s">
        <v>16</v>
      </c>
      <c r="H287" s="62">
        <v>6</v>
      </c>
      <c r="I287" s="67">
        <v>4894</v>
      </c>
      <c r="J287" s="1">
        <f t="shared" si="3"/>
        <v>8320</v>
      </c>
    </row>
    <row r="288" spans="1:13" ht="75">
      <c r="A288" s="28" t="s">
        <v>4056</v>
      </c>
      <c r="B288" s="2" t="s">
        <v>4058</v>
      </c>
      <c r="C288" s="2" t="s">
        <v>4057</v>
      </c>
      <c r="D288" s="3" t="s">
        <v>85</v>
      </c>
      <c r="E288" s="53" t="s">
        <v>9</v>
      </c>
      <c r="F288" s="2" t="s">
        <v>15</v>
      </c>
      <c r="G288" s="3" t="s">
        <v>16</v>
      </c>
      <c r="H288" s="62">
        <v>6</v>
      </c>
      <c r="I288" s="67">
        <v>3425</v>
      </c>
      <c r="J288" s="1">
        <f t="shared" si="3"/>
        <v>5823</v>
      </c>
    </row>
    <row r="289" spans="1:10" ht="45">
      <c r="A289" s="28" t="s">
        <v>4059</v>
      </c>
      <c r="B289" s="2" t="s">
        <v>4061</v>
      </c>
      <c r="C289" s="2" t="s">
        <v>4060</v>
      </c>
      <c r="D289" s="3" t="s">
        <v>85</v>
      </c>
      <c r="E289" s="53" t="s">
        <v>9</v>
      </c>
      <c r="F289" s="2" t="s">
        <v>15</v>
      </c>
      <c r="G289" s="3" t="s">
        <v>16</v>
      </c>
      <c r="H289" s="62">
        <v>6</v>
      </c>
      <c r="I289" s="67">
        <v>3824</v>
      </c>
      <c r="J289" s="1">
        <f t="shared" si="3"/>
        <v>6501</v>
      </c>
    </row>
    <row r="290" spans="1:10" ht="45">
      <c r="A290" s="28" t="s">
        <v>4062</v>
      </c>
      <c r="B290" s="2" t="s">
        <v>4064</v>
      </c>
      <c r="C290" s="2" t="s">
        <v>4063</v>
      </c>
      <c r="D290" s="3" t="s">
        <v>85</v>
      </c>
      <c r="E290" s="53" t="s">
        <v>64</v>
      </c>
      <c r="F290" s="2" t="s">
        <v>65</v>
      </c>
      <c r="G290" s="3" t="s">
        <v>16</v>
      </c>
      <c r="H290" s="62">
        <v>7</v>
      </c>
      <c r="I290" s="67">
        <v>5400</v>
      </c>
      <c r="J290" s="1">
        <f t="shared" si="3"/>
        <v>9180</v>
      </c>
    </row>
    <row r="291" spans="1:10">
      <c r="A291" s="28" t="s">
        <v>4065</v>
      </c>
      <c r="B291" s="2" t="s">
        <v>4067</v>
      </c>
      <c r="C291" s="2" t="s">
        <v>4066</v>
      </c>
      <c r="D291" s="3" t="s">
        <v>85</v>
      </c>
      <c r="E291" s="53" t="s">
        <v>64</v>
      </c>
      <c r="F291" s="2" t="s">
        <v>65</v>
      </c>
      <c r="G291" s="3" t="s">
        <v>16</v>
      </c>
      <c r="H291" s="62">
        <v>7</v>
      </c>
      <c r="I291" s="67">
        <v>1596</v>
      </c>
      <c r="J291" s="1">
        <f t="shared" si="3"/>
        <v>2713</v>
      </c>
    </row>
    <row r="292" spans="1:10">
      <c r="A292" s="28" t="s">
        <v>4068</v>
      </c>
      <c r="B292" s="2" t="s">
        <v>4070</v>
      </c>
      <c r="C292" s="2" t="s">
        <v>4069</v>
      </c>
      <c r="D292" s="3" t="s">
        <v>85</v>
      </c>
      <c r="E292" s="53" t="s">
        <v>64</v>
      </c>
      <c r="F292" s="2" t="s">
        <v>65</v>
      </c>
      <c r="G292" s="3" t="s">
        <v>16</v>
      </c>
      <c r="H292" s="62">
        <v>7</v>
      </c>
      <c r="I292" s="67">
        <v>1770</v>
      </c>
      <c r="J292" s="1">
        <f t="shared" si="3"/>
        <v>3009</v>
      </c>
    </row>
    <row r="293" spans="1:10">
      <c r="A293" s="28" t="s">
        <v>4071</v>
      </c>
      <c r="B293" s="2" t="s">
        <v>4073</v>
      </c>
      <c r="C293" s="2" t="s">
        <v>4072</v>
      </c>
      <c r="D293" s="3" t="s">
        <v>85</v>
      </c>
      <c r="E293" s="53" t="s">
        <v>64</v>
      </c>
      <c r="F293" s="2" t="s">
        <v>65</v>
      </c>
      <c r="G293" s="3" t="s">
        <v>16</v>
      </c>
      <c r="H293" s="62">
        <v>7</v>
      </c>
      <c r="I293" s="67">
        <v>1467</v>
      </c>
      <c r="J293" s="1">
        <f t="shared" si="3"/>
        <v>2494</v>
      </c>
    </row>
    <row r="294" spans="1:10">
      <c r="A294" s="28" t="s">
        <v>4074</v>
      </c>
      <c r="B294" s="2" t="s">
        <v>4076</v>
      </c>
      <c r="C294" s="2" t="s">
        <v>4075</v>
      </c>
      <c r="D294" s="3" t="s">
        <v>85</v>
      </c>
      <c r="E294" s="53" t="s">
        <v>64</v>
      </c>
      <c r="F294" s="2" t="s">
        <v>65</v>
      </c>
      <c r="G294" s="3" t="s">
        <v>16</v>
      </c>
      <c r="H294" s="62">
        <v>7</v>
      </c>
      <c r="I294" s="67">
        <v>1467</v>
      </c>
      <c r="J294" s="1">
        <f t="shared" si="3"/>
        <v>2494</v>
      </c>
    </row>
    <row r="295" spans="1:10" ht="30">
      <c r="A295" s="28" t="s">
        <v>4077</v>
      </c>
      <c r="B295" s="2" t="s">
        <v>4079</v>
      </c>
      <c r="C295" s="2" t="s">
        <v>4078</v>
      </c>
      <c r="D295" s="3" t="s">
        <v>85</v>
      </c>
      <c r="E295" s="53" t="s">
        <v>64</v>
      </c>
      <c r="F295" s="2" t="s">
        <v>65</v>
      </c>
      <c r="G295" s="3" t="s">
        <v>16</v>
      </c>
      <c r="H295" s="62">
        <v>7</v>
      </c>
      <c r="I295" s="67">
        <v>5072</v>
      </c>
      <c r="J295" s="1">
        <f t="shared" si="3"/>
        <v>8622</v>
      </c>
    </row>
    <row r="296" spans="1:10" ht="15.75">
      <c r="A296" s="25"/>
      <c r="B296" s="26"/>
      <c r="C296" s="26" t="s">
        <v>4080</v>
      </c>
      <c r="D296" s="26"/>
      <c r="E296" s="55"/>
      <c r="F296" s="26"/>
      <c r="G296" s="26"/>
      <c r="H296" s="64"/>
      <c r="I296" s="68"/>
    </row>
    <row r="297" spans="1:10" ht="30">
      <c r="A297" s="28" t="s">
        <v>5004</v>
      </c>
      <c r="B297" s="2" t="s">
        <v>5008</v>
      </c>
      <c r="C297" s="2" t="s">
        <v>5005</v>
      </c>
      <c r="D297" s="3" t="s">
        <v>5006</v>
      </c>
      <c r="E297" s="53" t="s">
        <v>4081</v>
      </c>
      <c r="F297" s="2" t="s">
        <v>5007</v>
      </c>
      <c r="G297" s="3" t="s">
        <v>71</v>
      </c>
      <c r="H297" s="62">
        <v>5</v>
      </c>
      <c r="I297" s="67">
        <v>600</v>
      </c>
      <c r="J297" s="1">
        <v>3000</v>
      </c>
    </row>
    <row r="298" spans="1:10" ht="120">
      <c r="A298" s="28" t="s">
        <v>4082</v>
      </c>
      <c r="B298" s="2" t="s">
        <v>4086</v>
      </c>
      <c r="C298" s="2" t="s">
        <v>4083</v>
      </c>
      <c r="D298" s="3" t="s">
        <v>5009</v>
      </c>
      <c r="E298" s="53" t="s">
        <v>4081</v>
      </c>
      <c r="F298" s="2" t="s">
        <v>4084</v>
      </c>
      <c r="G298" s="3" t="s">
        <v>4085</v>
      </c>
      <c r="H298" s="62">
        <v>7</v>
      </c>
      <c r="I298" s="67">
        <v>923</v>
      </c>
      <c r="J298" s="1">
        <v>2630</v>
      </c>
    </row>
    <row r="299" spans="1:10" ht="120">
      <c r="A299" s="76" t="s">
        <v>5422</v>
      </c>
      <c r="B299" s="76" t="s">
        <v>5423</v>
      </c>
      <c r="C299" s="76" t="s">
        <v>5424</v>
      </c>
      <c r="D299" s="77" t="s">
        <v>5425</v>
      </c>
      <c r="E299" s="76" t="s">
        <v>4081</v>
      </c>
      <c r="F299" s="76" t="s">
        <v>5426</v>
      </c>
      <c r="G299" s="77" t="s">
        <v>16</v>
      </c>
      <c r="H299" s="78">
        <v>10</v>
      </c>
      <c r="I299" s="78">
        <v>817</v>
      </c>
      <c r="J299" s="1">
        <v>1600</v>
      </c>
    </row>
    <row r="300" spans="1:10" ht="15.75">
      <c r="A300" s="25"/>
      <c r="B300" s="26"/>
      <c r="C300" s="26" t="s">
        <v>4087</v>
      </c>
      <c r="D300" s="26"/>
      <c r="E300" s="55"/>
      <c r="F300" s="26"/>
      <c r="G300" s="26"/>
      <c r="H300" s="64"/>
      <c r="I300" s="68"/>
    </row>
    <row r="301" spans="1:10">
      <c r="A301" s="28" t="s">
        <v>4088</v>
      </c>
      <c r="B301" s="2" t="s">
        <v>4090</v>
      </c>
      <c r="C301" s="2" t="s">
        <v>4089</v>
      </c>
      <c r="D301" s="3" t="s">
        <v>85</v>
      </c>
      <c r="E301" s="53" t="s">
        <v>64</v>
      </c>
      <c r="F301" s="2" t="s">
        <v>65</v>
      </c>
      <c r="G301" s="3" t="s">
        <v>16</v>
      </c>
      <c r="H301" s="62">
        <v>11</v>
      </c>
      <c r="I301" s="67">
        <v>3440</v>
      </c>
      <c r="J301" s="1">
        <f>ROUND(I301*1.7,0)</f>
        <v>5848</v>
      </c>
    </row>
    <row r="302" spans="1:10" ht="15.75">
      <c r="A302" s="25"/>
      <c r="B302" s="26"/>
      <c r="C302" s="26" t="s">
        <v>4091</v>
      </c>
      <c r="D302" s="26"/>
      <c r="E302" s="55"/>
      <c r="F302" s="26"/>
      <c r="G302" s="26"/>
      <c r="H302" s="64"/>
      <c r="I302" s="68"/>
    </row>
    <row r="303" spans="1:10">
      <c r="A303" s="28" t="s">
        <v>4092</v>
      </c>
      <c r="B303" s="2" t="s">
        <v>4094</v>
      </c>
      <c r="C303" s="2" t="s">
        <v>4093</v>
      </c>
      <c r="D303" s="3" t="s">
        <v>85</v>
      </c>
      <c r="E303" s="53" t="s">
        <v>737</v>
      </c>
      <c r="F303" s="2" t="s">
        <v>738</v>
      </c>
      <c r="G303" s="3" t="s">
        <v>16</v>
      </c>
      <c r="H303" s="62">
        <v>7</v>
      </c>
      <c r="I303" s="67">
        <v>1635</v>
      </c>
      <c r="J303" s="1">
        <f t="shared" ref="J303:J308" si="4">ROUND(I303*1.7,0)</f>
        <v>2780</v>
      </c>
    </row>
    <row r="304" spans="1:10" ht="75">
      <c r="A304" s="28" t="s">
        <v>4095</v>
      </c>
      <c r="B304" s="2" t="s">
        <v>4098</v>
      </c>
      <c r="C304" s="2" t="s">
        <v>4096</v>
      </c>
      <c r="D304" s="3" t="s">
        <v>85</v>
      </c>
      <c r="E304" s="53" t="s">
        <v>4097</v>
      </c>
      <c r="F304" s="2" t="s">
        <v>5387</v>
      </c>
      <c r="G304" s="3" t="s">
        <v>16</v>
      </c>
      <c r="H304" s="62">
        <v>8</v>
      </c>
      <c r="I304" s="67">
        <v>13802</v>
      </c>
      <c r="J304" s="1">
        <f t="shared" si="4"/>
        <v>23463</v>
      </c>
    </row>
    <row r="305" spans="1:10">
      <c r="A305" s="28" t="s">
        <v>4099</v>
      </c>
      <c r="B305" s="2" t="s">
        <v>4101</v>
      </c>
      <c r="C305" s="2" t="s">
        <v>4100</v>
      </c>
      <c r="D305" s="3" t="s">
        <v>85</v>
      </c>
      <c r="E305" s="53" t="s">
        <v>191</v>
      </c>
      <c r="F305" s="2" t="s">
        <v>192</v>
      </c>
      <c r="G305" s="3" t="s">
        <v>16</v>
      </c>
      <c r="H305" s="62">
        <v>8</v>
      </c>
      <c r="I305" s="67">
        <v>2648</v>
      </c>
      <c r="J305" s="1">
        <f t="shared" si="4"/>
        <v>4502</v>
      </c>
    </row>
    <row r="306" spans="1:10">
      <c r="A306" s="28" t="s">
        <v>4102</v>
      </c>
      <c r="B306" s="2" t="s">
        <v>4104</v>
      </c>
      <c r="C306" s="2" t="s">
        <v>4103</v>
      </c>
      <c r="D306" s="3" t="s">
        <v>85</v>
      </c>
      <c r="E306" s="53" t="s">
        <v>64</v>
      </c>
      <c r="F306" s="2" t="s">
        <v>65</v>
      </c>
      <c r="G306" s="3" t="s">
        <v>16</v>
      </c>
      <c r="H306" s="62">
        <v>8</v>
      </c>
      <c r="I306" s="67">
        <v>2303</v>
      </c>
      <c r="J306" s="1">
        <f t="shared" si="4"/>
        <v>3915</v>
      </c>
    </row>
    <row r="307" spans="1:10" ht="30">
      <c r="A307" s="28" t="s">
        <v>4105</v>
      </c>
      <c r="B307" s="2" t="s">
        <v>4107</v>
      </c>
      <c r="C307" s="2" t="s">
        <v>4106</v>
      </c>
      <c r="D307" s="3" t="s">
        <v>85</v>
      </c>
      <c r="E307" s="53" t="s">
        <v>737</v>
      </c>
      <c r="F307" s="2" t="s">
        <v>738</v>
      </c>
      <c r="G307" s="3" t="s">
        <v>16</v>
      </c>
      <c r="H307" s="62">
        <v>8</v>
      </c>
      <c r="I307" s="67">
        <v>3512</v>
      </c>
      <c r="J307" s="1">
        <f t="shared" si="4"/>
        <v>5970</v>
      </c>
    </row>
    <row r="308" spans="1:10">
      <c r="A308" s="28" t="s">
        <v>4108</v>
      </c>
      <c r="B308" s="2" t="s">
        <v>4110</v>
      </c>
      <c r="C308" s="2" t="s">
        <v>4109</v>
      </c>
      <c r="D308" s="3" t="s">
        <v>85</v>
      </c>
      <c r="E308" s="53" t="s">
        <v>64</v>
      </c>
      <c r="F308" s="2" t="s">
        <v>65</v>
      </c>
      <c r="G308" s="3" t="s">
        <v>16</v>
      </c>
      <c r="H308" s="62">
        <v>8</v>
      </c>
      <c r="I308" s="67">
        <v>3676</v>
      </c>
      <c r="J308" s="1">
        <f t="shared" si="4"/>
        <v>6249</v>
      </c>
    </row>
    <row r="309" spans="1:10" ht="15.75">
      <c r="A309" s="25"/>
      <c r="B309" s="26"/>
      <c r="C309" s="26" t="s">
        <v>4112</v>
      </c>
      <c r="D309" s="26"/>
      <c r="E309" s="55"/>
      <c r="F309" s="26"/>
      <c r="G309" s="26"/>
      <c r="H309" s="64"/>
      <c r="I309" s="68"/>
    </row>
    <row r="310" spans="1:10">
      <c r="A310" s="28" t="s">
        <v>4113</v>
      </c>
      <c r="B310" s="2" t="s">
        <v>4116</v>
      </c>
      <c r="C310" s="2" t="s">
        <v>4114</v>
      </c>
      <c r="D310" s="3" t="s">
        <v>85</v>
      </c>
      <c r="E310" s="53" t="s">
        <v>4111</v>
      </c>
      <c r="F310" s="2" t="s">
        <v>4115</v>
      </c>
      <c r="G310" s="3" t="s">
        <v>16</v>
      </c>
      <c r="H310" s="62">
        <v>8</v>
      </c>
      <c r="I310" s="67">
        <v>734</v>
      </c>
      <c r="J310" s="1">
        <f>ROUND(I310*1.6,0)</f>
        <v>1174</v>
      </c>
    </row>
    <row r="311" spans="1:10">
      <c r="A311" s="28" t="s">
        <v>4117</v>
      </c>
      <c r="B311" s="2" t="s">
        <v>4119</v>
      </c>
      <c r="C311" s="2" t="s">
        <v>4118</v>
      </c>
      <c r="D311" s="3" t="s">
        <v>85</v>
      </c>
      <c r="E311" s="53" t="s">
        <v>4111</v>
      </c>
      <c r="F311" s="2" t="s">
        <v>4115</v>
      </c>
      <c r="G311" s="3" t="s">
        <v>16</v>
      </c>
      <c r="H311" s="62">
        <v>8</v>
      </c>
      <c r="I311" s="67">
        <v>734</v>
      </c>
      <c r="J311" s="1">
        <f t="shared" ref="J311:J333" si="5">ROUND(I311*1.5,0)</f>
        <v>1101</v>
      </c>
    </row>
    <row r="312" spans="1:10">
      <c r="A312" s="28" t="s">
        <v>4120</v>
      </c>
      <c r="B312" s="2" t="s">
        <v>4122</v>
      </c>
      <c r="C312" s="2" t="s">
        <v>4121</v>
      </c>
      <c r="D312" s="3" t="s">
        <v>85</v>
      </c>
      <c r="E312" s="53" t="s">
        <v>4111</v>
      </c>
      <c r="F312" s="2" t="s">
        <v>4115</v>
      </c>
      <c r="G312" s="3" t="s">
        <v>16</v>
      </c>
      <c r="H312" s="62">
        <v>8</v>
      </c>
      <c r="I312" s="67">
        <v>734</v>
      </c>
      <c r="J312" s="1">
        <f t="shared" si="5"/>
        <v>1101</v>
      </c>
    </row>
    <row r="313" spans="1:10">
      <c r="A313" s="28" t="s">
        <v>4123</v>
      </c>
      <c r="B313" s="2" t="s">
        <v>4125</v>
      </c>
      <c r="C313" s="2" t="s">
        <v>4124</v>
      </c>
      <c r="D313" s="3" t="s">
        <v>85</v>
      </c>
      <c r="E313" s="53" t="s">
        <v>4111</v>
      </c>
      <c r="F313" s="2" t="s">
        <v>4115</v>
      </c>
      <c r="G313" s="3" t="s">
        <v>16</v>
      </c>
      <c r="H313" s="62">
        <v>8</v>
      </c>
      <c r="I313" s="67">
        <v>734</v>
      </c>
      <c r="J313" s="1">
        <f t="shared" si="5"/>
        <v>1101</v>
      </c>
    </row>
    <row r="314" spans="1:10">
      <c r="A314" s="28" t="s">
        <v>4126</v>
      </c>
      <c r="B314" s="2" t="s">
        <v>4128</v>
      </c>
      <c r="C314" s="2" t="s">
        <v>4127</v>
      </c>
      <c r="D314" s="3" t="s">
        <v>85</v>
      </c>
      <c r="E314" s="53" t="s">
        <v>4111</v>
      </c>
      <c r="F314" s="2" t="s">
        <v>4115</v>
      </c>
      <c r="G314" s="3" t="s">
        <v>16</v>
      </c>
      <c r="H314" s="62">
        <v>8</v>
      </c>
      <c r="I314" s="67">
        <v>734</v>
      </c>
      <c r="J314" s="1">
        <f t="shared" si="5"/>
        <v>1101</v>
      </c>
    </row>
    <row r="315" spans="1:10">
      <c r="A315" s="28" t="s">
        <v>4129</v>
      </c>
      <c r="B315" s="2" t="s">
        <v>4131</v>
      </c>
      <c r="C315" s="2" t="s">
        <v>4130</v>
      </c>
      <c r="D315" s="3" t="s">
        <v>85</v>
      </c>
      <c r="E315" s="53" t="s">
        <v>4111</v>
      </c>
      <c r="F315" s="2" t="s">
        <v>4115</v>
      </c>
      <c r="G315" s="3" t="s">
        <v>16</v>
      </c>
      <c r="H315" s="62">
        <v>8</v>
      </c>
      <c r="I315" s="67">
        <v>734</v>
      </c>
      <c r="J315" s="1">
        <f t="shared" si="5"/>
        <v>1101</v>
      </c>
    </row>
    <row r="316" spans="1:10">
      <c r="A316" s="28" t="s">
        <v>4132</v>
      </c>
      <c r="B316" s="2" t="s">
        <v>4134</v>
      </c>
      <c r="C316" s="2" t="s">
        <v>4133</v>
      </c>
      <c r="D316" s="3" t="s">
        <v>85</v>
      </c>
      <c r="E316" s="53" t="s">
        <v>4111</v>
      </c>
      <c r="F316" s="2" t="s">
        <v>4115</v>
      </c>
      <c r="G316" s="3" t="s">
        <v>16</v>
      </c>
      <c r="H316" s="62">
        <v>8</v>
      </c>
      <c r="I316" s="67">
        <v>734</v>
      </c>
      <c r="J316" s="1">
        <f t="shared" si="5"/>
        <v>1101</v>
      </c>
    </row>
    <row r="317" spans="1:10">
      <c r="A317" s="28" t="s">
        <v>4135</v>
      </c>
      <c r="B317" s="2" t="s">
        <v>4137</v>
      </c>
      <c r="C317" s="2" t="s">
        <v>4136</v>
      </c>
      <c r="D317" s="3" t="s">
        <v>85</v>
      </c>
      <c r="E317" s="53" t="s">
        <v>4111</v>
      </c>
      <c r="F317" s="2" t="s">
        <v>4115</v>
      </c>
      <c r="G317" s="3" t="s">
        <v>16</v>
      </c>
      <c r="H317" s="62">
        <v>8</v>
      </c>
      <c r="I317" s="67">
        <v>734</v>
      </c>
      <c r="J317" s="1">
        <f t="shared" si="5"/>
        <v>1101</v>
      </c>
    </row>
    <row r="318" spans="1:10">
      <c r="A318" s="28" t="s">
        <v>4138</v>
      </c>
      <c r="B318" s="2" t="s">
        <v>4140</v>
      </c>
      <c r="C318" s="2" t="s">
        <v>4139</v>
      </c>
      <c r="D318" s="3" t="s">
        <v>85</v>
      </c>
      <c r="E318" s="53" t="s">
        <v>4111</v>
      </c>
      <c r="F318" s="2" t="s">
        <v>4115</v>
      </c>
      <c r="G318" s="3" t="s">
        <v>16</v>
      </c>
      <c r="H318" s="62">
        <v>7</v>
      </c>
      <c r="I318" s="67">
        <v>734</v>
      </c>
      <c r="J318" s="1">
        <f t="shared" si="5"/>
        <v>1101</v>
      </c>
    </row>
    <row r="319" spans="1:10">
      <c r="A319" s="28" t="s">
        <v>4141</v>
      </c>
      <c r="B319" s="2" t="s">
        <v>4143</v>
      </c>
      <c r="C319" s="2" t="s">
        <v>4142</v>
      </c>
      <c r="D319" s="3" t="s">
        <v>85</v>
      </c>
      <c r="E319" s="53" t="s">
        <v>4111</v>
      </c>
      <c r="F319" s="2" t="s">
        <v>4115</v>
      </c>
      <c r="G319" s="3" t="s">
        <v>16</v>
      </c>
      <c r="H319" s="62">
        <v>8</v>
      </c>
      <c r="I319" s="67">
        <v>734</v>
      </c>
      <c r="J319" s="1">
        <f t="shared" si="5"/>
        <v>1101</v>
      </c>
    </row>
    <row r="320" spans="1:10">
      <c r="A320" s="28" t="s">
        <v>4144</v>
      </c>
      <c r="B320" s="2" t="s">
        <v>4146</v>
      </c>
      <c r="C320" s="2" t="s">
        <v>4145</v>
      </c>
      <c r="D320" s="3" t="s">
        <v>85</v>
      </c>
      <c r="E320" s="53" t="s">
        <v>4111</v>
      </c>
      <c r="F320" s="2" t="s">
        <v>4115</v>
      </c>
      <c r="G320" s="3" t="s">
        <v>16</v>
      </c>
      <c r="H320" s="62">
        <v>8</v>
      </c>
      <c r="I320" s="67">
        <v>734</v>
      </c>
      <c r="J320" s="1">
        <f t="shared" si="5"/>
        <v>1101</v>
      </c>
    </row>
    <row r="321" spans="1:10">
      <c r="A321" s="28" t="s">
        <v>4147</v>
      </c>
      <c r="B321" s="2" t="s">
        <v>4149</v>
      </c>
      <c r="C321" s="2" t="s">
        <v>4148</v>
      </c>
      <c r="D321" s="3" t="s">
        <v>85</v>
      </c>
      <c r="E321" s="53" t="s">
        <v>4111</v>
      </c>
      <c r="F321" s="2" t="s">
        <v>4115</v>
      </c>
      <c r="G321" s="3" t="s">
        <v>16</v>
      </c>
      <c r="H321" s="62">
        <v>8</v>
      </c>
      <c r="I321" s="67">
        <v>734</v>
      </c>
      <c r="J321" s="1">
        <f t="shared" si="5"/>
        <v>1101</v>
      </c>
    </row>
    <row r="322" spans="1:10">
      <c r="A322" s="28" t="s">
        <v>4150</v>
      </c>
      <c r="B322" s="2" t="s">
        <v>4152</v>
      </c>
      <c r="C322" s="2" t="s">
        <v>4151</v>
      </c>
      <c r="D322" s="3" t="s">
        <v>85</v>
      </c>
      <c r="E322" s="53" t="s">
        <v>4111</v>
      </c>
      <c r="F322" s="2" t="s">
        <v>4115</v>
      </c>
      <c r="G322" s="3" t="s">
        <v>16</v>
      </c>
      <c r="H322" s="62">
        <v>8</v>
      </c>
      <c r="I322" s="67">
        <v>734</v>
      </c>
      <c r="J322" s="1">
        <f t="shared" si="5"/>
        <v>1101</v>
      </c>
    </row>
    <row r="323" spans="1:10">
      <c r="A323" s="28" t="s">
        <v>4153</v>
      </c>
      <c r="B323" s="2" t="s">
        <v>4155</v>
      </c>
      <c r="C323" s="2" t="s">
        <v>4154</v>
      </c>
      <c r="D323" s="3" t="s">
        <v>85</v>
      </c>
      <c r="E323" s="53" t="s">
        <v>4111</v>
      </c>
      <c r="F323" s="2" t="s">
        <v>4115</v>
      </c>
      <c r="G323" s="3" t="s">
        <v>16</v>
      </c>
      <c r="H323" s="62">
        <v>8</v>
      </c>
      <c r="I323" s="67">
        <v>734</v>
      </c>
      <c r="J323" s="1">
        <f t="shared" si="5"/>
        <v>1101</v>
      </c>
    </row>
    <row r="324" spans="1:10">
      <c r="A324" s="28" t="s">
        <v>4156</v>
      </c>
      <c r="B324" s="2" t="s">
        <v>4158</v>
      </c>
      <c r="C324" s="2" t="s">
        <v>4157</v>
      </c>
      <c r="D324" s="3" t="s">
        <v>85</v>
      </c>
      <c r="E324" s="53" t="s">
        <v>4111</v>
      </c>
      <c r="F324" s="2" t="s">
        <v>4115</v>
      </c>
      <c r="G324" s="3" t="s">
        <v>16</v>
      </c>
      <c r="H324" s="62">
        <v>8</v>
      </c>
      <c r="I324" s="67">
        <v>734</v>
      </c>
      <c r="J324" s="1">
        <f t="shared" si="5"/>
        <v>1101</v>
      </c>
    </row>
    <row r="325" spans="1:10">
      <c r="A325" s="28" t="s">
        <v>4159</v>
      </c>
      <c r="B325" s="2" t="s">
        <v>4161</v>
      </c>
      <c r="C325" s="2" t="s">
        <v>4160</v>
      </c>
      <c r="D325" s="3" t="s">
        <v>85</v>
      </c>
      <c r="E325" s="53" t="s">
        <v>4111</v>
      </c>
      <c r="F325" s="2" t="s">
        <v>4115</v>
      </c>
      <c r="G325" s="3" t="s">
        <v>16</v>
      </c>
      <c r="H325" s="62">
        <v>8</v>
      </c>
      <c r="I325" s="67">
        <v>734</v>
      </c>
      <c r="J325" s="1">
        <f t="shared" si="5"/>
        <v>1101</v>
      </c>
    </row>
    <row r="326" spans="1:10">
      <c r="A326" s="28" t="s">
        <v>4162</v>
      </c>
      <c r="B326" s="2" t="s">
        <v>4164</v>
      </c>
      <c r="C326" s="2" t="s">
        <v>4163</v>
      </c>
      <c r="D326" s="3" t="s">
        <v>85</v>
      </c>
      <c r="E326" s="53" t="s">
        <v>4111</v>
      </c>
      <c r="F326" s="2" t="s">
        <v>4115</v>
      </c>
      <c r="G326" s="3" t="s">
        <v>16</v>
      </c>
      <c r="H326" s="62">
        <v>8</v>
      </c>
      <c r="I326" s="67">
        <v>734</v>
      </c>
      <c r="J326" s="1">
        <f t="shared" si="5"/>
        <v>1101</v>
      </c>
    </row>
    <row r="327" spans="1:10">
      <c r="A327" s="28" t="s">
        <v>4165</v>
      </c>
      <c r="B327" s="2" t="s">
        <v>4167</v>
      </c>
      <c r="C327" s="2" t="s">
        <v>4166</v>
      </c>
      <c r="D327" s="3" t="s">
        <v>85</v>
      </c>
      <c r="E327" s="53" t="s">
        <v>4111</v>
      </c>
      <c r="F327" s="2" t="s">
        <v>4115</v>
      </c>
      <c r="G327" s="3" t="s">
        <v>16</v>
      </c>
      <c r="H327" s="62">
        <v>8</v>
      </c>
      <c r="I327" s="67">
        <v>734</v>
      </c>
      <c r="J327" s="1">
        <f t="shared" si="5"/>
        <v>1101</v>
      </c>
    </row>
    <row r="328" spans="1:10">
      <c r="A328" s="28" t="s">
        <v>4168</v>
      </c>
      <c r="B328" s="2" t="s">
        <v>4170</v>
      </c>
      <c r="C328" s="2" t="s">
        <v>4169</v>
      </c>
      <c r="D328" s="3" t="s">
        <v>85</v>
      </c>
      <c r="E328" s="53" t="s">
        <v>4111</v>
      </c>
      <c r="F328" s="2" t="s">
        <v>4115</v>
      </c>
      <c r="G328" s="3" t="s">
        <v>16</v>
      </c>
      <c r="H328" s="62">
        <v>8</v>
      </c>
      <c r="I328" s="67">
        <v>734</v>
      </c>
      <c r="J328" s="1">
        <f t="shared" si="5"/>
        <v>1101</v>
      </c>
    </row>
    <row r="329" spans="1:10">
      <c r="A329" s="28" t="s">
        <v>4171</v>
      </c>
      <c r="B329" s="2" t="s">
        <v>4173</v>
      </c>
      <c r="C329" s="2" t="s">
        <v>4172</v>
      </c>
      <c r="D329" s="3" t="s">
        <v>85</v>
      </c>
      <c r="E329" s="53" t="s">
        <v>4111</v>
      </c>
      <c r="F329" s="2" t="s">
        <v>4115</v>
      </c>
      <c r="G329" s="3" t="s">
        <v>16</v>
      </c>
      <c r="H329" s="62">
        <v>8</v>
      </c>
      <c r="I329" s="67">
        <v>734</v>
      </c>
      <c r="J329" s="1">
        <f t="shared" si="5"/>
        <v>1101</v>
      </c>
    </row>
    <row r="330" spans="1:10">
      <c r="A330" s="28" t="s">
        <v>4174</v>
      </c>
      <c r="B330" s="2" t="s">
        <v>4176</v>
      </c>
      <c r="C330" s="2" t="s">
        <v>4175</v>
      </c>
      <c r="D330" s="3" t="s">
        <v>85</v>
      </c>
      <c r="E330" s="53" t="s">
        <v>4111</v>
      </c>
      <c r="F330" s="2" t="s">
        <v>4115</v>
      </c>
      <c r="G330" s="3" t="s">
        <v>16</v>
      </c>
      <c r="H330" s="62">
        <v>8</v>
      </c>
      <c r="I330" s="67">
        <v>734</v>
      </c>
      <c r="J330" s="1">
        <f t="shared" si="5"/>
        <v>1101</v>
      </c>
    </row>
    <row r="331" spans="1:10">
      <c r="A331" s="28" t="s">
        <v>4177</v>
      </c>
      <c r="B331" s="2" t="s">
        <v>4179</v>
      </c>
      <c r="C331" s="2" t="s">
        <v>4178</v>
      </c>
      <c r="D331" s="3" t="s">
        <v>85</v>
      </c>
      <c r="E331" s="53" t="s">
        <v>4111</v>
      </c>
      <c r="F331" s="2" t="s">
        <v>4115</v>
      </c>
      <c r="G331" s="3" t="s">
        <v>16</v>
      </c>
      <c r="H331" s="62">
        <v>8</v>
      </c>
      <c r="I331" s="67">
        <v>734</v>
      </c>
      <c r="J331" s="1">
        <f t="shared" si="5"/>
        <v>1101</v>
      </c>
    </row>
    <row r="332" spans="1:10">
      <c r="A332" s="28" t="s">
        <v>4180</v>
      </c>
      <c r="B332" s="2" t="s">
        <v>4182</v>
      </c>
      <c r="C332" s="2" t="s">
        <v>4181</v>
      </c>
      <c r="D332" s="3" t="s">
        <v>85</v>
      </c>
      <c r="E332" s="53" t="s">
        <v>4111</v>
      </c>
      <c r="F332" s="2" t="s">
        <v>4115</v>
      </c>
      <c r="G332" s="3" t="s">
        <v>16</v>
      </c>
      <c r="H332" s="62">
        <v>8</v>
      </c>
      <c r="I332" s="67">
        <v>734</v>
      </c>
      <c r="J332" s="1">
        <f t="shared" si="5"/>
        <v>1101</v>
      </c>
    </row>
    <row r="333" spans="1:10" ht="60">
      <c r="A333" s="28" t="s">
        <v>4183</v>
      </c>
      <c r="B333" s="2" t="s">
        <v>4185</v>
      </c>
      <c r="C333" s="2" t="s">
        <v>4184</v>
      </c>
      <c r="D333" s="3" t="s">
        <v>85</v>
      </c>
      <c r="E333" s="53" t="s">
        <v>4111</v>
      </c>
      <c r="F333" s="2" t="s">
        <v>4115</v>
      </c>
      <c r="G333" s="3" t="s">
        <v>16</v>
      </c>
      <c r="H333" s="62">
        <v>8</v>
      </c>
      <c r="I333" s="67">
        <v>3028</v>
      </c>
      <c r="J333" s="1">
        <f t="shared" si="5"/>
        <v>4542</v>
      </c>
    </row>
    <row r="334" spans="1:10" ht="15.75">
      <c r="A334" s="25"/>
      <c r="B334" s="26"/>
      <c r="C334" s="26" t="s">
        <v>4186</v>
      </c>
      <c r="D334" s="26"/>
      <c r="E334" s="55"/>
      <c r="F334" s="26"/>
      <c r="G334" s="26"/>
      <c r="H334" s="64"/>
      <c r="I334" s="68"/>
    </row>
    <row r="335" spans="1:10">
      <c r="A335" s="28" t="s">
        <v>4187</v>
      </c>
      <c r="B335" s="2" t="s">
        <v>4189</v>
      </c>
      <c r="C335" s="2" t="s">
        <v>4188</v>
      </c>
      <c r="D335" s="3" t="s">
        <v>85</v>
      </c>
      <c r="E335" s="53" t="s">
        <v>221</v>
      </c>
      <c r="F335" s="2" t="s">
        <v>166</v>
      </c>
      <c r="G335" s="3" t="s">
        <v>16</v>
      </c>
      <c r="H335" s="62">
        <v>8</v>
      </c>
      <c r="I335" s="67">
        <v>734</v>
      </c>
      <c r="J335" s="1">
        <f t="shared" ref="J335:J359" si="6">ROUND(I335*1.5,0)</f>
        <v>1101</v>
      </c>
    </row>
    <row r="336" spans="1:10">
      <c r="A336" s="28" t="s">
        <v>4190</v>
      </c>
      <c r="B336" s="2" t="s">
        <v>4192</v>
      </c>
      <c r="C336" s="2" t="s">
        <v>4191</v>
      </c>
      <c r="D336" s="3" t="s">
        <v>85</v>
      </c>
      <c r="E336" s="53" t="s">
        <v>221</v>
      </c>
      <c r="F336" s="2" t="s">
        <v>166</v>
      </c>
      <c r="G336" s="3" t="s">
        <v>16</v>
      </c>
      <c r="H336" s="62">
        <v>8</v>
      </c>
      <c r="I336" s="67">
        <v>734</v>
      </c>
      <c r="J336" s="1">
        <f t="shared" si="6"/>
        <v>1101</v>
      </c>
    </row>
    <row r="337" spans="1:10">
      <c r="A337" s="28" t="s">
        <v>4193</v>
      </c>
      <c r="B337" s="2" t="s">
        <v>4195</v>
      </c>
      <c r="C337" s="2" t="s">
        <v>4194</v>
      </c>
      <c r="D337" s="3" t="s">
        <v>85</v>
      </c>
      <c r="E337" s="53" t="s">
        <v>221</v>
      </c>
      <c r="F337" s="2" t="s">
        <v>166</v>
      </c>
      <c r="G337" s="3" t="s">
        <v>16</v>
      </c>
      <c r="H337" s="62">
        <v>8</v>
      </c>
      <c r="I337" s="67">
        <v>734</v>
      </c>
      <c r="J337" s="1">
        <f t="shared" si="6"/>
        <v>1101</v>
      </c>
    </row>
    <row r="338" spans="1:10">
      <c r="A338" s="28" t="s">
        <v>4196</v>
      </c>
      <c r="B338" s="2" t="s">
        <v>4198</v>
      </c>
      <c r="C338" s="2" t="s">
        <v>4197</v>
      </c>
      <c r="D338" s="3" t="s">
        <v>85</v>
      </c>
      <c r="E338" s="53" t="s">
        <v>221</v>
      </c>
      <c r="F338" s="2" t="s">
        <v>166</v>
      </c>
      <c r="G338" s="3" t="s">
        <v>16</v>
      </c>
      <c r="H338" s="62">
        <v>8</v>
      </c>
      <c r="I338" s="67">
        <v>734</v>
      </c>
      <c r="J338" s="1">
        <f t="shared" si="6"/>
        <v>1101</v>
      </c>
    </row>
    <row r="339" spans="1:10">
      <c r="A339" s="28" t="s">
        <v>4199</v>
      </c>
      <c r="B339" s="2" t="s">
        <v>4201</v>
      </c>
      <c r="C339" s="2" t="s">
        <v>4200</v>
      </c>
      <c r="D339" s="3" t="s">
        <v>85</v>
      </c>
      <c r="E339" s="53" t="s">
        <v>221</v>
      </c>
      <c r="F339" s="2" t="s">
        <v>166</v>
      </c>
      <c r="G339" s="3" t="s">
        <v>16</v>
      </c>
      <c r="H339" s="62">
        <v>8</v>
      </c>
      <c r="I339" s="67">
        <v>734</v>
      </c>
      <c r="J339" s="1">
        <f t="shared" si="6"/>
        <v>1101</v>
      </c>
    </row>
    <row r="340" spans="1:10">
      <c r="A340" s="28" t="s">
        <v>4202</v>
      </c>
      <c r="B340" s="2" t="s">
        <v>4204</v>
      </c>
      <c r="C340" s="2" t="s">
        <v>4203</v>
      </c>
      <c r="D340" s="3" t="s">
        <v>85</v>
      </c>
      <c r="E340" s="53" t="s">
        <v>221</v>
      </c>
      <c r="F340" s="2" t="s">
        <v>166</v>
      </c>
      <c r="G340" s="3" t="s">
        <v>16</v>
      </c>
      <c r="H340" s="62">
        <v>8</v>
      </c>
      <c r="I340" s="67">
        <v>871</v>
      </c>
      <c r="J340" s="1">
        <f t="shared" si="6"/>
        <v>1307</v>
      </c>
    </row>
    <row r="341" spans="1:10">
      <c r="A341" s="28" t="s">
        <v>4205</v>
      </c>
      <c r="B341" s="2" t="s">
        <v>4207</v>
      </c>
      <c r="C341" s="2" t="s">
        <v>4206</v>
      </c>
      <c r="D341" s="3" t="s">
        <v>85</v>
      </c>
      <c r="E341" s="53" t="s">
        <v>165</v>
      </c>
      <c r="F341" s="2" t="s">
        <v>166</v>
      </c>
      <c r="G341" s="3" t="s">
        <v>16</v>
      </c>
      <c r="H341" s="62">
        <v>8</v>
      </c>
      <c r="I341" s="67">
        <v>866</v>
      </c>
      <c r="J341" s="1">
        <f t="shared" si="6"/>
        <v>1299</v>
      </c>
    </row>
    <row r="342" spans="1:10">
      <c r="A342" s="28" t="s">
        <v>4208</v>
      </c>
      <c r="B342" s="2" t="s">
        <v>4210</v>
      </c>
      <c r="C342" s="2" t="s">
        <v>4209</v>
      </c>
      <c r="D342" s="3" t="s">
        <v>85</v>
      </c>
      <c r="E342" s="53" t="s">
        <v>221</v>
      </c>
      <c r="F342" s="2" t="s">
        <v>166</v>
      </c>
      <c r="G342" s="3" t="s">
        <v>16</v>
      </c>
      <c r="H342" s="62">
        <v>8</v>
      </c>
      <c r="I342" s="67">
        <v>871</v>
      </c>
      <c r="J342" s="1">
        <f t="shared" si="6"/>
        <v>1307</v>
      </c>
    </row>
    <row r="343" spans="1:10">
      <c r="A343" s="28" t="s">
        <v>4211</v>
      </c>
      <c r="B343" s="2" t="s">
        <v>4213</v>
      </c>
      <c r="C343" s="2" t="s">
        <v>4212</v>
      </c>
      <c r="D343" s="3" t="s">
        <v>85</v>
      </c>
      <c r="E343" s="53" t="s">
        <v>221</v>
      </c>
      <c r="F343" s="2" t="s">
        <v>166</v>
      </c>
      <c r="G343" s="3" t="s">
        <v>16</v>
      </c>
      <c r="H343" s="62">
        <v>7</v>
      </c>
      <c r="I343" s="67">
        <v>871</v>
      </c>
      <c r="J343" s="1">
        <f t="shared" si="6"/>
        <v>1307</v>
      </c>
    </row>
    <row r="344" spans="1:10">
      <c r="A344" s="28" t="s">
        <v>4214</v>
      </c>
      <c r="B344" s="2" t="s">
        <v>4216</v>
      </c>
      <c r="C344" s="2" t="s">
        <v>4215</v>
      </c>
      <c r="D344" s="3" t="s">
        <v>85</v>
      </c>
      <c r="E344" s="53" t="s">
        <v>221</v>
      </c>
      <c r="F344" s="2" t="s">
        <v>166</v>
      </c>
      <c r="G344" s="3" t="s">
        <v>16</v>
      </c>
      <c r="H344" s="62">
        <v>8</v>
      </c>
      <c r="I344" s="67">
        <v>871</v>
      </c>
      <c r="J344" s="1">
        <f t="shared" si="6"/>
        <v>1307</v>
      </c>
    </row>
    <row r="345" spans="1:10">
      <c r="A345" s="28" t="s">
        <v>4217</v>
      </c>
      <c r="B345" s="2" t="s">
        <v>4219</v>
      </c>
      <c r="C345" s="2" t="s">
        <v>4218</v>
      </c>
      <c r="D345" s="3" t="s">
        <v>85</v>
      </c>
      <c r="E345" s="53" t="s">
        <v>221</v>
      </c>
      <c r="F345" s="2" t="s">
        <v>166</v>
      </c>
      <c r="G345" s="3" t="s">
        <v>16</v>
      </c>
      <c r="H345" s="62">
        <v>8</v>
      </c>
      <c r="I345" s="67">
        <v>871</v>
      </c>
      <c r="J345" s="1">
        <f t="shared" si="6"/>
        <v>1307</v>
      </c>
    </row>
    <row r="346" spans="1:10">
      <c r="A346" s="28" t="s">
        <v>4220</v>
      </c>
      <c r="B346" s="2" t="s">
        <v>4222</v>
      </c>
      <c r="C346" s="2" t="s">
        <v>4221</v>
      </c>
      <c r="D346" s="3" t="s">
        <v>85</v>
      </c>
      <c r="E346" s="53" t="s">
        <v>221</v>
      </c>
      <c r="F346" s="2" t="s">
        <v>166</v>
      </c>
      <c r="G346" s="3" t="s">
        <v>16</v>
      </c>
      <c r="H346" s="62">
        <v>8</v>
      </c>
      <c r="I346" s="67">
        <v>871</v>
      </c>
      <c r="J346" s="1">
        <f t="shared" si="6"/>
        <v>1307</v>
      </c>
    </row>
    <row r="347" spans="1:10">
      <c r="A347" s="28" t="s">
        <v>4223</v>
      </c>
      <c r="B347" s="2" t="s">
        <v>4225</v>
      </c>
      <c r="C347" s="2" t="s">
        <v>4224</v>
      </c>
      <c r="D347" s="3" t="s">
        <v>85</v>
      </c>
      <c r="E347" s="53" t="s">
        <v>221</v>
      </c>
      <c r="F347" s="2" t="s">
        <v>166</v>
      </c>
      <c r="G347" s="3" t="s">
        <v>16</v>
      </c>
      <c r="H347" s="62">
        <v>8</v>
      </c>
      <c r="I347" s="67">
        <v>871</v>
      </c>
      <c r="J347" s="1">
        <f t="shared" si="6"/>
        <v>1307</v>
      </c>
    </row>
    <row r="348" spans="1:10">
      <c r="A348" s="28" t="s">
        <v>4226</v>
      </c>
      <c r="B348" s="2" t="s">
        <v>4228</v>
      </c>
      <c r="C348" s="2" t="s">
        <v>4227</v>
      </c>
      <c r="D348" s="3" t="s">
        <v>85</v>
      </c>
      <c r="E348" s="53" t="s">
        <v>221</v>
      </c>
      <c r="F348" s="2" t="s">
        <v>166</v>
      </c>
      <c r="G348" s="3" t="s">
        <v>16</v>
      </c>
      <c r="H348" s="62">
        <v>8</v>
      </c>
      <c r="I348" s="67">
        <v>871</v>
      </c>
      <c r="J348" s="1">
        <f t="shared" si="6"/>
        <v>1307</v>
      </c>
    </row>
    <row r="349" spans="1:10">
      <c r="A349" s="28" t="s">
        <v>4229</v>
      </c>
      <c r="B349" s="2" t="s">
        <v>4231</v>
      </c>
      <c r="C349" s="2" t="s">
        <v>4230</v>
      </c>
      <c r="D349" s="3" t="s">
        <v>85</v>
      </c>
      <c r="E349" s="53" t="s">
        <v>221</v>
      </c>
      <c r="F349" s="2" t="s">
        <v>166</v>
      </c>
      <c r="G349" s="3" t="s">
        <v>16</v>
      </c>
      <c r="H349" s="62">
        <v>8</v>
      </c>
      <c r="I349" s="67">
        <v>871</v>
      </c>
      <c r="J349" s="1">
        <f t="shared" si="6"/>
        <v>1307</v>
      </c>
    </row>
    <row r="350" spans="1:10">
      <c r="A350" s="28" t="s">
        <v>4232</v>
      </c>
      <c r="B350" s="2" t="s">
        <v>4234</v>
      </c>
      <c r="C350" s="2" t="s">
        <v>4233</v>
      </c>
      <c r="D350" s="3" t="s">
        <v>85</v>
      </c>
      <c r="E350" s="53" t="s">
        <v>221</v>
      </c>
      <c r="F350" s="2" t="s">
        <v>166</v>
      </c>
      <c r="G350" s="3" t="s">
        <v>16</v>
      </c>
      <c r="H350" s="62">
        <v>8</v>
      </c>
      <c r="I350" s="67">
        <v>871</v>
      </c>
      <c r="J350" s="1">
        <f t="shared" si="6"/>
        <v>1307</v>
      </c>
    </row>
    <row r="351" spans="1:10">
      <c r="A351" s="28" t="s">
        <v>4235</v>
      </c>
      <c r="B351" s="2" t="s">
        <v>4237</v>
      </c>
      <c r="C351" s="2" t="s">
        <v>4236</v>
      </c>
      <c r="D351" s="3" t="s">
        <v>85</v>
      </c>
      <c r="E351" s="53" t="s">
        <v>221</v>
      </c>
      <c r="F351" s="2" t="s">
        <v>166</v>
      </c>
      <c r="G351" s="3" t="s">
        <v>16</v>
      </c>
      <c r="H351" s="62">
        <v>8</v>
      </c>
      <c r="I351" s="67">
        <v>871</v>
      </c>
      <c r="J351" s="1">
        <f t="shared" si="6"/>
        <v>1307</v>
      </c>
    </row>
    <row r="352" spans="1:10">
      <c r="A352" s="28" t="s">
        <v>4238</v>
      </c>
      <c r="B352" s="2" t="s">
        <v>4240</v>
      </c>
      <c r="C352" s="2" t="s">
        <v>4239</v>
      </c>
      <c r="D352" s="3" t="s">
        <v>85</v>
      </c>
      <c r="E352" s="53" t="s">
        <v>221</v>
      </c>
      <c r="F352" s="2" t="s">
        <v>166</v>
      </c>
      <c r="G352" s="3" t="s">
        <v>16</v>
      </c>
      <c r="H352" s="62">
        <v>8</v>
      </c>
      <c r="I352" s="67">
        <v>871</v>
      </c>
      <c r="J352" s="1">
        <f t="shared" si="6"/>
        <v>1307</v>
      </c>
    </row>
    <row r="353" spans="1:10">
      <c r="A353" s="28" t="s">
        <v>4241</v>
      </c>
      <c r="B353" s="2" t="s">
        <v>4243</v>
      </c>
      <c r="C353" s="2" t="s">
        <v>4242</v>
      </c>
      <c r="D353" s="3" t="s">
        <v>85</v>
      </c>
      <c r="E353" s="53" t="s">
        <v>221</v>
      </c>
      <c r="F353" s="2" t="s">
        <v>166</v>
      </c>
      <c r="G353" s="3" t="s">
        <v>16</v>
      </c>
      <c r="H353" s="62">
        <v>8</v>
      </c>
      <c r="I353" s="67">
        <v>871</v>
      </c>
      <c r="J353" s="1">
        <f t="shared" si="6"/>
        <v>1307</v>
      </c>
    </row>
    <row r="354" spans="1:10">
      <c r="A354" s="28" t="s">
        <v>4244</v>
      </c>
      <c r="B354" s="2" t="s">
        <v>4246</v>
      </c>
      <c r="C354" s="2" t="s">
        <v>4245</v>
      </c>
      <c r="D354" s="3" t="s">
        <v>85</v>
      </c>
      <c r="E354" s="53" t="s">
        <v>221</v>
      </c>
      <c r="F354" s="2" t="s">
        <v>166</v>
      </c>
      <c r="G354" s="3" t="s">
        <v>16</v>
      </c>
      <c r="H354" s="62">
        <v>8</v>
      </c>
      <c r="I354" s="67">
        <v>871</v>
      </c>
      <c r="J354" s="1">
        <f t="shared" si="6"/>
        <v>1307</v>
      </c>
    </row>
    <row r="355" spans="1:10">
      <c r="A355" s="28" t="s">
        <v>4247</v>
      </c>
      <c r="B355" s="2" t="s">
        <v>4249</v>
      </c>
      <c r="C355" s="2" t="s">
        <v>4248</v>
      </c>
      <c r="D355" s="3" t="s">
        <v>85</v>
      </c>
      <c r="E355" s="53" t="s">
        <v>221</v>
      </c>
      <c r="F355" s="2" t="s">
        <v>166</v>
      </c>
      <c r="G355" s="3" t="s">
        <v>16</v>
      </c>
      <c r="H355" s="62">
        <v>8</v>
      </c>
      <c r="I355" s="67">
        <v>871</v>
      </c>
      <c r="J355" s="1">
        <f t="shared" si="6"/>
        <v>1307</v>
      </c>
    </row>
    <row r="356" spans="1:10">
      <c r="A356" s="28" t="s">
        <v>4250</v>
      </c>
      <c r="B356" s="2" t="s">
        <v>4252</v>
      </c>
      <c r="C356" s="2" t="s">
        <v>4251</v>
      </c>
      <c r="D356" s="3" t="s">
        <v>85</v>
      </c>
      <c r="E356" s="53" t="s">
        <v>221</v>
      </c>
      <c r="F356" s="2" t="s">
        <v>166</v>
      </c>
      <c r="G356" s="3" t="s">
        <v>16</v>
      </c>
      <c r="H356" s="62">
        <v>8</v>
      </c>
      <c r="I356" s="67">
        <v>871</v>
      </c>
      <c r="J356" s="1">
        <f t="shared" si="6"/>
        <v>1307</v>
      </c>
    </row>
    <row r="357" spans="1:10">
      <c r="A357" s="28" t="s">
        <v>4253</v>
      </c>
      <c r="B357" s="2" t="s">
        <v>4255</v>
      </c>
      <c r="C357" s="2" t="s">
        <v>4254</v>
      </c>
      <c r="D357" s="3" t="s">
        <v>85</v>
      </c>
      <c r="E357" s="53" t="s">
        <v>221</v>
      </c>
      <c r="F357" s="2" t="s">
        <v>166</v>
      </c>
      <c r="G357" s="3" t="s">
        <v>16</v>
      </c>
      <c r="H357" s="62">
        <v>9</v>
      </c>
      <c r="I357" s="67">
        <v>871</v>
      </c>
      <c r="J357" s="1">
        <f t="shared" si="6"/>
        <v>1307</v>
      </c>
    </row>
    <row r="358" spans="1:10">
      <c r="A358" s="28" t="s">
        <v>4256</v>
      </c>
      <c r="B358" s="2" t="s">
        <v>4258</v>
      </c>
      <c r="C358" s="2" t="s">
        <v>4257</v>
      </c>
      <c r="D358" s="3" t="s">
        <v>85</v>
      </c>
      <c r="E358" s="53" t="s">
        <v>221</v>
      </c>
      <c r="F358" s="2" t="s">
        <v>166</v>
      </c>
      <c r="G358" s="3" t="s">
        <v>16</v>
      </c>
      <c r="H358" s="62">
        <v>8</v>
      </c>
      <c r="I358" s="67">
        <v>1317</v>
      </c>
      <c r="J358" s="1">
        <f t="shared" si="6"/>
        <v>1976</v>
      </c>
    </row>
    <row r="359" spans="1:10" ht="60">
      <c r="A359" s="28" t="s">
        <v>4259</v>
      </c>
      <c r="B359" s="2" t="s">
        <v>4261</v>
      </c>
      <c r="C359" s="2" t="s">
        <v>4260</v>
      </c>
      <c r="D359" s="3" t="s">
        <v>85</v>
      </c>
      <c r="E359" s="53" t="s">
        <v>221</v>
      </c>
      <c r="F359" s="2" t="s">
        <v>166</v>
      </c>
      <c r="G359" s="3" t="s">
        <v>16</v>
      </c>
      <c r="H359" s="62">
        <v>7</v>
      </c>
      <c r="I359" s="67">
        <v>3028</v>
      </c>
      <c r="J359" s="1">
        <f t="shared" si="6"/>
        <v>4542</v>
      </c>
    </row>
    <row r="360" spans="1:10" ht="15.75">
      <c r="A360" s="25"/>
      <c r="B360" s="26"/>
      <c r="C360" s="26" t="s">
        <v>4262</v>
      </c>
      <c r="D360" s="26"/>
      <c r="E360" s="55"/>
      <c r="F360" s="26"/>
      <c r="G360" s="26"/>
      <c r="H360" s="64"/>
      <c r="I360" s="68"/>
    </row>
    <row r="361" spans="1:10">
      <c r="A361" s="28" t="s">
        <v>4263</v>
      </c>
      <c r="B361" s="2" t="s">
        <v>4265</v>
      </c>
      <c r="C361" s="2" t="s">
        <v>4264</v>
      </c>
      <c r="D361" s="3" t="s">
        <v>85</v>
      </c>
      <c r="E361" s="53" t="s">
        <v>64</v>
      </c>
      <c r="F361" s="2" t="s">
        <v>65</v>
      </c>
      <c r="G361" s="3" t="s">
        <v>16</v>
      </c>
      <c r="H361" s="62">
        <v>7</v>
      </c>
      <c r="I361" s="67">
        <v>772</v>
      </c>
      <c r="J361" s="1">
        <f t="shared" ref="J361:J385" si="7">ROUND(I361*1.5,0)</f>
        <v>1158</v>
      </c>
    </row>
    <row r="362" spans="1:10">
      <c r="A362" s="28" t="s">
        <v>4266</v>
      </c>
      <c r="B362" s="2" t="s">
        <v>4268</v>
      </c>
      <c r="C362" s="2" t="s">
        <v>4267</v>
      </c>
      <c r="D362" s="3" t="s">
        <v>85</v>
      </c>
      <c r="E362" s="53" t="s">
        <v>64</v>
      </c>
      <c r="F362" s="2" t="s">
        <v>65</v>
      </c>
      <c r="G362" s="3" t="s">
        <v>16</v>
      </c>
      <c r="H362" s="62">
        <v>7</v>
      </c>
      <c r="I362" s="67">
        <v>772</v>
      </c>
      <c r="J362" s="1">
        <f t="shared" si="7"/>
        <v>1158</v>
      </c>
    </row>
    <row r="363" spans="1:10">
      <c r="A363" s="28" t="s">
        <v>4269</v>
      </c>
      <c r="B363" s="2" t="s">
        <v>4271</v>
      </c>
      <c r="C363" s="2" t="s">
        <v>4270</v>
      </c>
      <c r="D363" s="3" t="s">
        <v>85</v>
      </c>
      <c r="E363" s="53" t="s">
        <v>64</v>
      </c>
      <c r="F363" s="2" t="s">
        <v>65</v>
      </c>
      <c r="G363" s="3" t="s">
        <v>16</v>
      </c>
      <c r="H363" s="62">
        <v>7</v>
      </c>
      <c r="I363" s="67">
        <v>772</v>
      </c>
      <c r="J363" s="1">
        <f t="shared" si="7"/>
        <v>1158</v>
      </c>
    </row>
    <row r="364" spans="1:10">
      <c r="A364" s="28" t="s">
        <v>4272</v>
      </c>
      <c r="B364" s="2" t="s">
        <v>4274</v>
      </c>
      <c r="C364" s="2" t="s">
        <v>4273</v>
      </c>
      <c r="D364" s="3" t="s">
        <v>85</v>
      </c>
      <c r="E364" s="53" t="s">
        <v>64</v>
      </c>
      <c r="F364" s="2" t="s">
        <v>65</v>
      </c>
      <c r="G364" s="3" t="s">
        <v>16</v>
      </c>
      <c r="H364" s="62">
        <v>7</v>
      </c>
      <c r="I364" s="67">
        <v>772</v>
      </c>
      <c r="J364" s="1">
        <f t="shared" si="7"/>
        <v>1158</v>
      </c>
    </row>
    <row r="365" spans="1:10">
      <c r="A365" s="28" t="s">
        <v>4275</v>
      </c>
      <c r="B365" s="2" t="s">
        <v>4277</v>
      </c>
      <c r="C365" s="2" t="s">
        <v>4276</v>
      </c>
      <c r="D365" s="3" t="s">
        <v>85</v>
      </c>
      <c r="E365" s="53" t="s">
        <v>64</v>
      </c>
      <c r="F365" s="2" t="s">
        <v>65</v>
      </c>
      <c r="G365" s="3" t="s">
        <v>16</v>
      </c>
      <c r="H365" s="62">
        <v>7</v>
      </c>
      <c r="I365" s="67">
        <v>772</v>
      </c>
      <c r="J365" s="1">
        <f t="shared" si="7"/>
        <v>1158</v>
      </c>
    </row>
    <row r="366" spans="1:10">
      <c r="A366" s="28" t="s">
        <v>4278</v>
      </c>
      <c r="B366" s="2" t="s">
        <v>4280</v>
      </c>
      <c r="C366" s="2" t="s">
        <v>4279</v>
      </c>
      <c r="D366" s="3" t="s">
        <v>85</v>
      </c>
      <c r="E366" s="53" t="s">
        <v>64</v>
      </c>
      <c r="F366" s="2" t="s">
        <v>65</v>
      </c>
      <c r="G366" s="3" t="s">
        <v>16</v>
      </c>
      <c r="H366" s="62">
        <v>7</v>
      </c>
      <c r="I366" s="67">
        <v>772</v>
      </c>
      <c r="J366" s="1">
        <f t="shared" si="7"/>
        <v>1158</v>
      </c>
    </row>
    <row r="367" spans="1:10">
      <c r="A367" s="28" t="s">
        <v>4281</v>
      </c>
      <c r="B367" s="2" t="s">
        <v>4283</v>
      </c>
      <c r="C367" s="2" t="s">
        <v>4282</v>
      </c>
      <c r="D367" s="3" t="s">
        <v>85</v>
      </c>
      <c r="E367" s="53" t="s">
        <v>64</v>
      </c>
      <c r="F367" s="2" t="s">
        <v>65</v>
      </c>
      <c r="G367" s="3" t="s">
        <v>16</v>
      </c>
      <c r="H367" s="62">
        <v>7</v>
      </c>
      <c r="I367" s="67">
        <v>772</v>
      </c>
      <c r="J367" s="1">
        <f t="shared" si="7"/>
        <v>1158</v>
      </c>
    </row>
    <row r="368" spans="1:10">
      <c r="A368" s="28" t="s">
        <v>4284</v>
      </c>
      <c r="B368" s="2" t="s">
        <v>4286</v>
      </c>
      <c r="C368" s="2" t="s">
        <v>4285</v>
      </c>
      <c r="D368" s="3" t="s">
        <v>85</v>
      </c>
      <c r="E368" s="53" t="s">
        <v>64</v>
      </c>
      <c r="F368" s="2" t="s">
        <v>65</v>
      </c>
      <c r="G368" s="3" t="s">
        <v>16</v>
      </c>
      <c r="H368" s="62">
        <v>7</v>
      </c>
      <c r="I368" s="67">
        <v>772</v>
      </c>
      <c r="J368" s="1">
        <f t="shared" si="7"/>
        <v>1158</v>
      </c>
    </row>
    <row r="369" spans="1:10">
      <c r="A369" s="28" t="s">
        <v>4287</v>
      </c>
      <c r="B369" s="2" t="s">
        <v>4289</v>
      </c>
      <c r="C369" s="2" t="s">
        <v>4288</v>
      </c>
      <c r="D369" s="3" t="s">
        <v>85</v>
      </c>
      <c r="E369" s="53" t="s">
        <v>9</v>
      </c>
      <c r="F369" s="2" t="s">
        <v>10</v>
      </c>
      <c r="G369" s="3" t="s">
        <v>16</v>
      </c>
      <c r="H369" s="62">
        <v>7</v>
      </c>
      <c r="I369" s="67">
        <v>772</v>
      </c>
      <c r="J369" s="1">
        <f t="shared" si="7"/>
        <v>1158</v>
      </c>
    </row>
    <row r="370" spans="1:10">
      <c r="A370" s="28" t="s">
        <v>4290</v>
      </c>
      <c r="B370" s="2" t="s">
        <v>4292</v>
      </c>
      <c r="C370" s="2" t="s">
        <v>4291</v>
      </c>
      <c r="D370" s="3" t="s">
        <v>85</v>
      </c>
      <c r="E370" s="53" t="s">
        <v>64</v>
      </c>
      <c r="F370" s="2" t="s">
        <v>65</v>
      </c>
      <c r="G370" s="3" t="s">
        <v>16</v>
      </c>
      <c r="H370" s="62">
        <v>7</v>
      </c>
      <c r="I370" s="67">
        <v>772</v>
      </c>
      <c r="J370" s="1">
        <f t="shared" si="7"/>
        <v>1158</v>
      </c>
    </row>
    <row r="371" spans="1:10">
      <c r="A371" s="28" t="s">
        <v>4293</v>
      </c>
      <c r="B371" s="2" t="s">
        <v>4295</v>
      </c>
      <c r="C371" s="2" t="s">
        <v>4294</v>
      </c>
      <c r="D371" s="3" t="s">
        <v>85</v>
      </c>
      <c r="E371" s="53" t="s">
        <v>9</v>
      </c>
      <c r="F371" s="2" t="s">
        <v>10</v>
      </c>
      <c r="G371" s="3" t="s">
        <v>16</v>
      </c>
      <c r="H371" s="62">
        <v>7</v>
      </c>
      <c r="I371" s="67">
        <v>772</v>
      </c>
      <c r="J371" s="1">
        <f t="shared" si="7"/>
        <v>1158</v>
      </c>
    </row>
    <row r="372" spans="1:10">
      <c r="A372" s="28" t="s">
        <v>4296</v>
      </c>
      <c r="B372" s="2" t="s">
        <v>4298</v>
      </c>
      <c r="C372" s="2" t="s">
        <v>4297</v>
      </c>
      <c r="D372" s="3" t="s">
        <v>85</v>
      </c>
      <c r="E372" s="53" t="s">
        <v>9</v>
      </c>
      <c r="F372" s="2" t="s">
        <v>15</v>
      </c>
      <c r="G372" s="3" t="s">
        <v>16</v>
      </c>
      <c r="H372" s="62">
        <v>7</v>
      </c>
      <c r="I372" s="67">
        <v>772</v>
      </c>
      <c r="J372" s="1">
        <f t="shared" si="7"/>
        <v>1158</v>
      </c>
    </row>
    <row r="373" spans="1:10">
      <c r="A373" s="28" t="s">
        <v>4299</v>
      </c>
      <c r="B373" s="2" t="s">
        <v>4301</v>
      </c>
      <c r="C373" s="2" t="s">
        <v>4300</v>
      </c>
      <c r="D373" s="3" t="s">
        <v>85</v>
      </c>
      <c r="E373" s="53" t="s">
        <v>64</v>
      </c>
      <c r="F373" s="2" t="s">
        <v>65</v>
      </c>
      <c r="G373" s="3" t="s">
        <v>16</v>
      </c>
      <c r="H373" s="62">
        <v>7</v>
      </c>
      <c r="I373" s="67">
        <v>772</v>
      </c>
      <c r="J373" s="1">
        <f t="shared" si="7"/>
        <v>1158</v>
      </c>
    </row>
    <row r="374" spans="1:10">
      <c r="A374" s="28" t="s">
        <v>4302</v>
      </c>
      <c r="B374" s="2" t="s">
        <v>4304</v>
      </c>
      <c r="C374" s="2" t="s">
        <v>4303</v>
      </c>
      <c r="D374" s="3" t="s">
        <v>85</v>
      </c>
      <c r="E374" s="53" t="s">
        <v>64</v>
      </c>
      <c r="F374" s="2" t="s">
        <v>65</v>
      </c>
      <c r="G374" s="3" t="s">
        <v>16</v>
      </c>
      <c r="H374" s="62">
        <v>7</v>
      </c>
      <c r="I374" s="67">
        <v>772</v>
      </c>
      <c r="J374" s="1">
        <f t="shared" si="7"/>
        <v>1158</v>
      </c>
    </row>
    <row r="375" spans="1:10">
      <c r="A375" s="28" t="s">
        <v>4305</v>
      </c>
      <c r="B375" s="2" t="s">
        <v>4307</v>
      </c>
      <c r="C375" s="2" t="s">
        <v>4306</v>
      </c>
      <c r="D375" s="3" t="s">
        <v>85</v>
      </c>
      <c r="E375" s="53" t="s">
        <v>9</v>
      </c>
      <c r="F375" s="2" t="s">
        <v>10</v>
      </c>
      <c r="G375" s="3" t="s">
        <v>16</v>
      </c>
      <c r="H375" s="62">
        <v>7</v>
      </c>
      <c r="I375" s="67">
        <v>772</v>
      </c>
      <c r="J375" s="1">
        <f t="shared" si="7"/>
        <v>1158</v>
      </c>
    </row>
    <row r="376" spans="1:10">
      <c r="A376" s="28" t="s">
        <v>4308</v>
      </c>
      <c r="B376" s="2" t="s">
        <v>4310</v>
      </c>
      <c r="C376" s="2" t="s">
        <v>4309</v>
      </c>
      <c r="D376" s="3" t="s">
        <v>85</v>
      </c>
      <c r="E376" s="53" t="s">
        <v>64</v>
      </c>
      <c r="F376" s="2" t="s">
        <v>65</v>
      </c>
      <c r="G376" s="3" t="s">
        <v>16</v>
      </c>
      <c r="H376" s="62">
        <v>7</v>
      </c>
      <c r="I376" s="67">
        <v>772</v>
      </c>
      <c r="J376" s="1">
        <f t="shared" si="7"/>
        <v>1158</v>
      </c>
    </row>
    <row r="377" spans="1:10">
      <c r="A377" s="28" t="s">
        <v>4311</v>
      </c>
      <c r="B377" s="2" t="s">
        <v>4313</v>
      </c>
      <c r="C377" s="2" t="s">
        <v>4312</v>
      </c>
      <c r="D377" s="3" t="s">
        <v>85</v>
      </c>
      <c r="E377" s="53" t="s">
        <v>64</v>
      </c>
      <c r="F377" s="2" t="s">
        <v>65</v>
      </c>
      <c r="G377" s="3" t="s">
        <v>16</v>
      </c>
      <c r="H377" s="62">
        <v>7</v>
      </c>
      <c r="I377" s="67">
        <v>772</v>
      </c>
      <c r="J377" s="1">
        <f t="shared" si="7"/>
        <v>1158</v>
      </c>
    </row>
    <row r="378" spans="1:10">
      <c r="A378" s="28" t="s">
        <v>4314</v>
      </c>
      <c r="B378" s="2" t="s">
        <v>4316</v>
      </c>
      <c r="C378" s="2" t="s">
        <v>4315</v>
      </c>
      <c r="D378" s="3" t="s">
        <v>85</v>
      </c>
      <c r="E378" s="53" t="s">
        <v>64</v>
      </c>
      <c r="F378" s="2" t="s">
        <v>65</v>
      </c>
      <c r="G378" s="3" t="s">
        <v>16</v>
      </c>
      <c r="H378" s="62">
        <v>7</v>
      </c>
      <c r="I378" s="67">
        <v>772</v>
      </c>
      <c r="J378" s="1">
        <f t="shared" si="7"/>
        <v>1158</v>
      </c>
    </row>
    <row r="379" spans="1:10">
      <c r="A379" s="28" t="s">
        <v>4317</v>
      </c>
      <c r="B379" s="2" t="s">
        <v>4319</v>
      </c>
      <c r="C379" s="2" t="s">
        <v>4318</v>
      </c>
      <c r="D379" s="3" t="s">
        <v>85</v>
      </c>
      <c r="E379" s="53" t="s">
        <v>9</v>
      </c>
      <c r="F379" s="2" t="s">
        <v>15</v>
      </c>
      <c r="G379" s="3" t="s">
        <v>16</v>
      </c>
      <c r="H379" s="62">
        <v>7</v>
      </c>
      <c r="I379" s="67">
        <v>772</v>
      </c>
      <c r="J379" s="1">
        <f t="shared" si="7"/>
        <v>1158</v>
      </c>
    </row>
    <row r="380" spans="1:10">
      <c r="A380" s="28" t="s">
        <v>4320</v>
      </c>
      <c r="B380" s="2" t="s">
        <v>4322</v>
      </c>
      <c r="C380" s="2" t="s">
        <v>4321</v>
      </c>
      <c r="D380" s="3" t="s">
        <v>85</v>
      </c>
      <c r="E380" s="53" t="s">
        <v>64</v>
      </c>
      <c r="F380" s="2" t="s">
        <v>65</v>
      </c>
      <c r="G380" s="3" t="s">
        <v>16</v>
      </c>
      <c r="H380" s="62">
        <v>7</v>
      </c>
      <c r="I380" s="67">
        <v>772</v>
      </c>
      <c r="J380" s="1">
        <f t="shared" si="7"/>
        <v>1158</v>
      </c>
    </row>
    <row r="381" spans="1:10">
      <c r="A381" s="28" t="s">
        <v>4323</v>
      </c>
      <c r="B381" s="2" t="s">
        <v>4325</v>
      </c>
      <c r="C381" s="2" t="s">
        <v>4324</v>
      </c>
      <c r="D381" s="3" t="s">
        <v>85</v>
      </c>
      <c r="E381" s="53" t="s">
        <v>64</v>
      </c>
      <c r="F381" s="2" t="s">
        <v>65</v>
      </c>
      <c r="G381" s="3" t="s">
        <v>16</v>
      </c>
      <c r="H381" s="62">
        <v>7</v>
      </c>
      <c r="I381" s="67">
        <v>772</v>
      </c>
      <c r="J381" s="1">
        <f t="shared" si="7"/>
        <v>1158</v>
      </c>
    </row>
    <row r="382" spans="1:10">
      <c r="A382" s="28" t="s">
        <v>4326</v>
      </c>
      <c r="B382" s="2" t="s">
        <v>4328</v>
      </c>
      <c r="C382" s="2" t="s">
        <v>4327</v>
      </c>
      <c r="D382" s="3" t="s">
        <v>85</v>
      </c>
      <c r="E382" s="53" t="s">
        <v>9</v>
      </c>
      <c r="F382" s="2" t="s">
        <v>15</v>
      </c>
      <c r="G382" s="3" t="s">
        <v>16</v>
      </c>
      <c r="H382" s="62">
        <v>7</v>
      </c>
      <c r="I382" s="67">
        <v>772</v>
      </c>
      <c r="J382" s="1">
        <f t="shared" si="7"/>
        <v>1158</v>
      </c>
    </row>
    <row r="383" spans="1:10">
      <c r="A383" s="28" t="s">
        <v>4329</v>
      </c>
      <c r="B383" s="2" t="s">
        <v>4331</v>
      </c>
      <c r="C383" s="2" t="s">
        <v>4330</v>
      </c>
      <c r="D383" s="3" t="s">
        <v>85</v>
      </c>
      <c r="E383" s="53" t="s">
        <v>64</v>
      </c>
      <c r="F383" s="2" t="s">
        <v>65</v>
      </c>
      <c r="G383" s="3" t="s">
        <v>16</v>
      </c>
      <c r="H383" s="62">
        <v>7</v>
      </c>
      <c r="I383" s="67">
        <v>772</v>
      </c>
      <c r="J383" s="1">
        <f t="shared" si="7"/>
        <v>1158</v>
      </c>
    </row>
    <row r="384" spans="1:10" ht="30">
      <c r="A384" s="28" t="s">
        <v>4332</v>
      </c>
      <c r="B384" s="2" t="s">
        <v>4334</v>
      </c>
      <c r="C384" s="2" t="s">
        <v>4333</v>
      </c>
      <c r="D384" s="3" t="s">
        <v>85</v>
      </c>
      <c r="E384" s="53" t="s">
        <v>9</v>
      </c>
      <c r="F384" s="2" t="s">
        <v>10</v>
      </c>
      <c r="G384" s="3" t="s">
        <v>16</v>
      </c>
      <c r="H384" s="62">
        <v>7</v>
      </c>
      <c r="I384" s="67">
        <v>772</v>
      </c>
      <c r="J384" s="1">
        <f t="shared" si="7"/>
        <v>1158</v>
      </c>
    </row>
    <row r="385" spans="1:10" ht="60">
      <c r="A385" s="28" t="s">
        <v>4335</v>
      </c>
      <c r="B385" s="2" t="s">
        <v>4339</v>
      </c>
      <c r="C385" s="2" t="s">
        <v>4336</v>
      </c>
      <c r="D385" s="3" t="s">
        <v>85</v>
      </c>
      <c r="E385" s="53" t="s">
        <v>4337</v>
      </c>
      <c r="F385" s="2" t="s">
        <v>4338</v>
      </c>
      <c r="G385" s="3" t="s">
        <v>16</v>
      </c>
      <c r="H385" s="62">
        <v>8</v>
      </c>
      <c r="I385" s="67">
        <v>3054</v>
      </c>
      <c r="J385" s="1">
        <f t="shared" si="7"/>
        <v>4581</v>
      </c>
    </row>
    <row r="386" spans="1:10" ht="15.75">
      <c r="A386" s="22"/>
      <c r="B386" s="23"/>
      <c r="C386" s="23" t="s">
        <v>4865</v>
      </c>
      <c r="D386" s="23"/>
      <c r="E386" s="54"/>
      <c r="F386" s="23"/>
      <c r="G386" s="23"/>
      <c r="H386" s="63"/>
      <c r="I386" s="69"/>
    </row>
    <row r="387" spans="1:10" ht="15.75">
      <c r="A387" s="25"/>
      <c r="B387" s="26"/>
      <c r="C387" s="26" t="s">
        <v>4866</v>
      </c>
      <c r="D387" s="26"/>
      <c r="E387" s="55"/>
      <c r="F387" s="26"/>
      <c r="G387" s="26"/>
      <c r="H387" s="64"/>
      <c r="I387" s="68"/>
    </row>
    <row r="388" spans="1:10">
      <c r="A388" s="28" t="s">
        <v>4867</v>
      </c>
      <c r="B388" s="2" t="s">
        <v>4871</v>
      </c>
      <c r="C388" s="2" t="s">
        <v>4868</v>
      </c>
      <c r="D388" s="3" t="s">
        <v>4890</v>
      </c>
      <c r="E388" s="53" t="s">
        <v>4869</v>
      </c>
      <c r="F388" s="2" t="s">
        <v>4870</v>
      </c>
      <c r="G388" s="3" t="s">
        <v>71</v>
      </c>
      <c r="H388" s="62">
        <v>1</v>
      </c>
      <c r="I388" s="67">
        <v>100</v>
      </c>
      <c r="J388" s="1">
        <v>670</v>
      </c>
    </row>
    <row r="389" spans="1:10" ht="30">
      <c r="A389" s="28" t="s">
        <v>4872</v>
      </c>
      <c r="B389" s="2" t="s">
        <v>4874</v>
      </c>
      <c r="C389" s="2" t="s">
        <v>4873</v>
      </c>
      <c r="D389" s="3" t="s">
        <v>103</v>
      </c>
      <c r="E389" s="53" t="s">
        <v>69</v>
      </c>
      <c r="F389" s="2" t="s">
        <v>70</v>
      </c>
      <c r="G389" s="3" t="s">
        <v>71</v>
      </c>
      <c r="H389" s="62">
        <v>3</v>
      </c>
      <c r="I389" s="67">
        <v>245</v>
      </c>
      <c r="J389" s="1">
        <v>690</v>
      </c>
    </row>
    <row r="390" spans="1:10">
      <c r="A390" s="28" t="s">
        <v>4875</v>
      </c>
      <c r="B390" s="2" t="s">
        <v>4877</v>
      </c>
      <c r="C390" s="2" t="s">
        <v>4876</v>
      </c>
      <c r="D390" s="3" t="s">
        <v>89</v>
      </c>
      <c r="E390" s="53" t="s">
        <v>69</v>
      </c>
      <c r="F390" s="2" t="s">
        <v>70</v>
      </c>
      <c r="G390" s="3" t="s">
        <v>71</v>
      </c>
      <c r="H390" s="62">
        <v>1</v>
      </c>
      <c r="I390" s="67">
        <v>200</v>
      </c>
      <c r="J390" s="1">
        <v>640</v>
      </c>
    </row>
    <row r="391" spans="1:10">
      <c r="A391" s="28" t="s">
        <v>4878</v>
      </c>
      <c r="B391" s="2" t="s">
        <v>4880</v>
      </c>
      <c r="C391" s="2" t="s">
        <v>4879</v>
      </c>
      <c r="D391" s="3" t="s">
        <v>103</v>
      </c>
      <c r="E391" s="53" t="s">
        <v>69</v>
      </c>
      <c r="F391" s="2" t="s">
        <v>70</v>
      </c>
      <c r="G391" s="3" t="s">
        <v>71</v>
      </c>
      <c r="H391" s="62">
        <v>1</v>
      </c>
      <c r="I391" s="67">
        <v>200</v>
      </c>
      <c r="J391" s="1">
        <v>590</v>
      </c>
    </row>
    <row r="392" spans="1:10" ht="15.75">
      <c r="A392" s="25"/>
      <c r="B392" s="26"/>
      <c r="C392" s="26" t="s">
        <v>4881</v>
      </c>
      <c r="D392" s="26"/>
      <c r="E392" s="55"/>
      <c r="F392" s="26"/>
      <c r="G392" s="26"/>
      <c r="H392" s="64"/>
      <c r="I392" s="68"/>
    </row>
    <row r="393" spans="1:10" ht="30">
      <c r="A393" s="28" t="s">
        <v>4882</v>
      </c>
      <c r="B393" s="2" t="s">
        <v>4886</v>
      </c>
      <c r="C393" s="2" t="s">
        <v>4883</v>
      </c>
      <c r="D393" s="3" t="s">
        <v>5010</v>
      </c>
      <c r="E393" s="53" t="s">
        <v>4884</v>
      </c>
      <c r="F393" s="2" t="s">
        <v>4885</v>
      </c>
      <c r="G393" s="3" t="s">
        <v>71</v>
      </c>
      <c r="H393" s="62">
        <v>1</v>
      </c>
      <c r="I393" s="67">
        <v>278</v>
      </c>
      <c r="J393" s="1">
        <v>310</v>
      </c>
    </row>
    <row r="394" spans="1:10" ht="30">
      <c r="A394" s="28" t="s">
        <v>4887</v>
      </c>
      <c r="B394" s="2" t="s">
        <v>4889</v>
      </c>
      <c r="C394" s="2" t="s">
        <v>4888</v>
      </c>
      <c r="D394" s="3" t="s">
        <v>89</v>
      </c>
      <c r="E394" s="53" t="s">
        <v>4884</v>
      </c>
      <c r="F394" s="2" t="s">
        <v>4885</v>
      </c>
      <c r="G394" s="3" t="s">
        <v>16</v>
      </c>
      <c r="H394" s="62">
        <v>1</v>
      </c>
      <c r="I394" s="67">
        <v>150</v>
      </c>
      <c r="J394" s="1">
        <v>420</v>
      </c>
    </row>
    <row r="395" spans="1:10" ht="15.75">
      <c r="A395" s="25"/>
      <c r="B395" s="26"/>
      <c r="C395" s="26" t="s">
        <v>4891</v>
      </c>
      <c r="D395" s="26"/>
      <c r="E395" s="55"/>
      <c r="F395" s="26"/>
      <c r="G395" s="26"/>
      <c r="H395" s="64"/>
      <c r="I395" s="68"/>
    </row>
    <row r="396" spans="1:10" ht="30">
      <c r="A396" s="28" t="s">
        <v>4892</v>
      </c>
      <c r="B396" s="2" t="s">
        <v>4896</v>
      </c>
      <c r="C396" s="2" t="s">
        <v>4893</v>
      </c>
      <c r="D396" s="3" t="s">
        <v>93</v>
      </c>
      <c r="E396" s="53" t="s">
        <v>4894</v>
      </c>
      <c r="F396" s="2" t="s">
        <v>4895</v>
      </c>
      <c r="G396" s="3" t="s">
        <v>39</v>
      </c>
      <c r="H396" s="62">
        <v>1</v>
      </c>
      <c r="I396" s="67">
        <v>540</v>
      </c>
      <c r="J396" s="1">
        <f>ROUND(I396*2,0)</f>
        <v>1080</v>
      </c>
    </row>
    <row r="397" spans="1:10" ht="30">
      <c r="A397" s="28" t="s">
        <v>4897</v>
      </c>
      <c r="B397" s="2" t="s">
        <v>4899</v>
      </c>
      <c r="C397" s="2" t="s">
        <v>4898</v>
      </c>
      <c r="D397" s="3" t="s">
        <v>103</v>
      </c>
      <c r="E397" s="53" t="s">
        <v>221</v>
      </c>
      <c r="F397" s="2" t="s">
        <v>166</v>
      </c>
      <c r="G397" s="3" t="s">
        <v>71</v>
      </c>
      <c r="H397" s="62">
        <v>1</v>
      </c>
      <c r="I397" s="67">
        <v>216</v>
      </c>
      <c r="J397" s="1">
        <v>680</v>
      </c>
    </row>
    <row r="398" spans="1:10" ht="30">
      <c r="A398" s="28" t="s">
        <v>4900</v>
      </c>
      <c r="B398" s="2" t="s">
        <v>4904</v>
      </c>
      <c r="C398" s="2" t="s">
        <v>4901</v>
      </c>
      <c r="D398" s="3" t="s">
        <v>93</v>
      </c>
      <c r="E398" s="53" t="s">
        <v>4902</v>
      </c>
      <c r="F398" s="2" t="s">
        <v>4903</v>
      </c>
      <c r="G398" s="3" t="s">
        <v>71</v>
      </c>
      <c r="H398" s="62">
        <v>1</v>
      </c>
      <c r="I398" s="67">
        <v>216</v>
      </c>
      <c r="J398" s="1">
        <v>680</v>
      </c>
    </row>
    <row r="399" spans="1:10" ht="30">
      <c r="A399" s="28" t="s">
        <v>4905</v>
      </c>
      <c r="B399" s="2" t="s">
        <v>4909</v>
      </c>
      <c r="C399" s="2" t="s">
        <v>4906</v>
      </c>
      <c r="D399" s="3" t="s">
        <v>4644</v>
      </c>
      <c r="E399" s="53" t="s">
        <v>4907</v>
      </c>
      <c r="F399" s="2" t="s">
        <v>4908</v>
      </c>
      <c r="G399" s="3" t="s">
        <v>71</v>
      </c>
      <c r="H399" s="62">
        <v>2</v>
      </c>
      <c r="I399" s="67">
        <v>150</v>
      </c>
      <c r="J399" s="1">
        <v>580</v>
      </c>
    </row>
    <row r="400" spans="1:10" ht="15.75">
      <c r="A400" s="25"/>
      <c r="B400" s="26"/>
      <c r="C400" s="26" t="s">
        <v>376</v>
      </c>
      <c r="D400" s="26"/>
      <c r="E400" s="55"/>
      <c r="F400" s="26"/>
      <c r="G400" s="26"/>
      <c r="H400" s="64"/>
      <c r="I400" s="68"/>
    </row>
    <row r="401" spans="1:10">
      <c r="A401" s="28" t="s">
        <v>4910</v>
      </c>
      <c r="B401" s="2"/>
      <c r="C401" s="2" t="s">
        <v>4911</v>
      </c>
      <c r="D401" s="3" t="s">
        <v>1689</v>
      </c>
      <c r="E401" s="53" t="s">
        <v>379</v>
      </c>
      <c r="F401" s="2" t="s">
        <v>380</v>
      </c>
      <c r="G401" s="3" t="s">
        <v>16</v>
      </c>
      <c r="H401" s="62">
        <v>2</v>
      </c>
      <c r="I401" s="67">
        <v>495</v>
      </c>
      <c r="J401" s="1">
        <f>ROUND(I401*2,0)</f>
        <v>990</v>
      </c>
    </row>
    <row r="402" spans="1:10" ht="30">
      <c r="A402" s="28" t="s">
        <v>4912</v>
      </c>
      <c r="B402" s="2" t="s">
        <v>4914</v>
      </c>
      <c r="C402" s="2" t="s">
        <v>4913</v>
      </c>
      <c r="D402" s="3" t="s">
        <v>5385</v>
      </c>
      <c r="E402" s="53" t="s">
        <v>379</v>
      </c>
      <c r="F402" s="2" t="s">
        <v>380</v>
      </c>
      <c r="G402" s="3" t="s">
        <v>16</v>
      </c>
      <c r="H402" s="62">
        <v>8</v>
      </c>
      <c r="I402" s="67">
        <v>1308</v>
      </c>
      <c r="J402" s="1">
        <f>ROUND(I402*2,0)</f>
        <v>2616</v>
      </c>
    </row>
    <row r="403" spans="1:10" ht="15.75">
      <c r="A403" s="25"/>
      <c r="B403" s="26"/>
      <c r="C403" s="26" t="s">
        <v>4915</v>
      </c>
      <c r="D403" s="26"/>
      <c r="E403" s="55"/>
      <c r="F403" s="26"/>
      <c r="G403" s="26"/>
      <c r="H403" s="64"/>
      <c r="I403" s="68"/>
    </row>
    <row r="404" spans="1:10">
      <c r="A404" s="28" t="s">
        <v>4916</v>
      </c>
      <c r="B404" s="2" t="s">
        <v>4919</v>
      </c>
      <c r="C404" s="2" t="s">
        <v>4917</v>
      </c>
      <c r="D404" s="3" t="s">
        <v>4644</v>
      </c>
      <c r="E404" s="53" t="s">
        <v>4918</v>
      </c>
      <c r="F404" s="2" t="s">
        <v>4908</v>
      </c>
      <c r="G404" s="3" t="s">
        <v>71</v>
      </c>
      <c r="H404" s="62">
        <v>1</v>
      </c>
      <c r="I404" s="67">
        <v>100</v>
      </c>
      <c r="J404" s="1">
        <f t="shared" ref="J404:J412" si="8">ROUND(I404*2,0)</f>
        <v>200</v>
      </c>
    </row>
    <row r="405" spans="1:10" ht="30">
      <c r="A405" s="28" t="s">
        <v>4920</v>
      </c>
      <c r="B405" s="2" t="s">
        <v>4922</v>
      </c>
      <c r="C405" s="2" t="s">
        <v>4921</v>
      </c>
      <c r="D405" s="3" t="s">
        <v>93</v>
      </c>
      <c r="E405" s="53" t="s">
        <v>4918</v>
      </c>
      <c r="F405" s="2" t="s">
        <v>4908</v>
      </c>
      <c r="G405" s="3" t="s">
        <v>71</v>
      </c>
      <c r="H405" s="62">
        <v>1</v>
      </c>
      <c r="I405" s="67">
        <v>100</v>
      </c>
      <c r="J405" s="1">
        <f t="shared" si="8"/>
        <v>200</v>
      </c>
    </row>
    <row r="406" spans="1:10">
      <c r="A406" s="28" t="s">
        <v>4923</v>
      </c>
      <c r="B406" s="2" t="s">
        <v>4925</v>
      </c>
      <c r="C406" s="2" t="s">
        <v>4924</v>
      </c>
      <c r="D406" s="3" t="s">
        <v>93</v>
      </c>
      <c r="E406" s="53" t="s">
        <v>4918</v>
      </c>
      <c r="F406" s="2" t="s">
        <v>4908</v>
      </c>
      <c r="G406" s="3" t="s">
        <v>71</v>
      </c>
      <c r="H406" s="62">
        <v>1</v>
      </c>
      <c r="I406" s="67">
        <v>100</v>
      </c>
      <c r="J406" s="1">
        <f t="shared" si="8"/>
        <v>200</v>
      </c>
    </row>
    <row r="407" spans="1:10" ht="30">
      <c r="A407" s="28" t="s">
        <v>4926</v>
      </c>
      <c r="B407" s="2" t="s">
        <v>4929</v>
      </c>
      <c r="C407" s="2" t="s">
        <v>4927</v>
      </c>
      <c r="D407" s="3" t="s">
        <v>4644</v>
      </c>
      <c r="E407" s="53" t="s">
        <v>4928</v>
      </c>
      <c r="F407" s="2" t="s">
        <v>4908</v>
      </c>
      <c r="G407" s="3" t="s">
        <v>71</v>
      </c>
      <c r="H407" s="62">
        <v>1</v>
      </c>
      <c r="I407" s="67">
        <v>100</v>
      </c>
      <c r="J407" s="1">
        <f t="shared" si="8"/>
        <v>200</v>
      </c>
    </row>
    <row r="408" spans="1:10" ht="30">
      <c r="A408" s="28" t="s">
        <v>4930</v>
      </c>
      <c r="B408" s="2" t="s">
        <v>4933</v>
      </c>
      <c r="C408" s="2" t="s">
        <v>4931</v>
      </c>
      <c r="D408" s="3" t="s">
        <v>89</v>
      </c>
      <c r="E408" s="53" t="s">
        <v>4932</v>
      </c>
      <c r="F408" s="2" t="s">
        <v>4908</v>
      </c>
      <c r="G408" s="3" t="s">
        <v>71</v>
      </c>
      <c r="H408" s="62">
        <v>1</v>
      </c>
      <c r="I408" s="67">
        <v>100</v>
      </c>
      <c r="J408" s="1">
        <f t="shared" si="8"/>
        <v>200</v>
      </c>
    </row>
    <row r="409" spans="1:10">
      <c r="A409" s="28" t="s">
        <v>4934</v>
      </c>
      <c r="B409" s="2" t="s">
        <v>4937</v>
      </c>
      <c r="C409" s="2" t="s">
        <v>4935</v>
      </c>
      <c r="D409" s="3" t="s">
        <v>93</v>
      </c>
      <c r="E409" s="53" t="s">
        <v>4936</v>
      </c>
      <c r="F409" s="2" t="s">
        <v>4908</v>
      </c>
      <c r="G409" s="3" t="s">
        <v>71</v>
      </c>
      <c r="H409" s="62">
        <v>1</v>
      </c>
      <c r="I409" s="67">
        <v>100</v>
      </c>
      <c r="J409" s="1">
        <f t="shared" si="8"/>
        <v>200</v>
      </c>
    </row>
    <row r="410" spans="1:10" ht="30">
      <c r="A410" s="28" t="s">
        <v>4938</v>
      </c>
      <c r="B410" s="2" t="s">
        <v>4941</v>
      </c>
      <c r="C410" s="2" t="s">
        <v>4939</v>
      </c>
      <c r="D410" s="3" t="s">
        <v>4644</v>
      </c>
      <c r="E410" s="53" t="s">
        <v>4940</v>
      </c>
      <c r="F410" s="2" t="s">
        <v>4908</v>
      </c>
      <c r="G410" s="3" t="s">
        <v>71</v>
      </c>
      <c r="H410" s="62">
        <v>1</v>
      </c>
      <c r="I410" s="67">
        <v>150</v>
      </c>
      <c r="J410" s="1">
        <f t="shared" si="8"/>
        <v>300</v>
      </c>
    </row>
    <row r="411" spans="1:10" ht="45">
      <c r="A411" s="28" t="s">
        <v>4942</v>
      </c>
      <c r="B411" s="2" t="s">
        <v>4945</v>
      </c>
      <c r="C411" s="2" t="s">
        <v>4943</v>
      </c>
      <c r="D411" s="3" t="s">
        <v>93</v>
      </c>
      <c r="E411" s="53" t="s">
        <v>4944</v>
      </c>
      <c r="F411" s="2" t="s">
        <v>4908</v>
      </c>
      <c r="G411" s="3" t="s">
        <v>71</v>
      </c>
      <c r="H411" s="62">
        <v>1</v>
      </c>
      <c r="I411" s="67">
        <v>200</v>
      </c>
      <c r="J411" s="1">
        <f t="shared" si="8"/>
        <v>400</v>
      </c>
    </row>
    <row r="412" spans="1:10" ht="30">
      <c r="A412" s="28" t="s">
        <v>4946</v>
      </c>
      <c r="B412" s="2" t="s">
        <v>4949</v>
      </c>
      <c r="C412" s="2" t="s">
        <v>4947</v>
      </c>
      <c r="D412" s="3" t="s">
        <v>93</v>
      </c>
      <c r="E412" s="53" t="s">
        <v>4948</v>
      </c>
      <c r="F412" s="2" t="s">
        <v>4908</v>
      </c>
      <c r="G412" s="3" t="s">
        <v>71</v>
      </c>
      <c r="H412" s="62">
        <v>1</v>
      </c>
      <c r="I412" s="67">
        <v>150</v>
      </c>
      <c r="J412" s="1">
        <f t="shared" si="8"/>
        <v>300</v>
      </c>
    </row>
  </sheetData>
  <autoFilter ref="A5:I412"/>
  <conditionalFormatting sqref="A300:A1048576 A5:A298">
    <cfRule type="duplicateValues" dxfId="7" priority="4"/>
  </conditionalFormatting>
  <pageMargins left="0.43307086614173229" right="0.39370078740157483" top="0.31496062992125984" bottom="0.31496062992125984" header="0.31496062992125984" footer="0.31496062992125984"/>
  <pageSetup paperSize="9" scale="45" fitToHeight="0" orientation="portrait" r:id="rId1"/>
  <drawing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M887"/>
  <sheetViews>
    <sheetView tabSelected="1" zoomScale="70" zoomScaleNormal="70" workbookViewId="0">
      <pane ySplit="8" topLeftCell="A9" activePane="bottomLeft" state="frozen"/>
      <selection pane="bottomLeft" activeCell="E24" sqref="E24"/>
    </sheetView>
  </sheetViews>
  <sheetFormatPr defaultColWidth="9.21875" defaultRowHeight="15.75"/>
  <cols>
    <col min="1" max="1" width="13.109375" style="7" customWidth="1"/>
    <col min="2" max="2" width="14.77734375" style="7" customWidth="1"/>
    <col min="3" max="3" width="31.88671875" style="9" customWidth="1"/>
    <col min="4" max="4" width="19" style="7" customWidth="1"/>
    <col min="5" max="5" width="37.109375" style="8" customWidth="1"/>
    <col min="6" max="6" width="10" style="7" customWidth="1"/>
    <col min="7" max="7" width="20.88671875" style="7" customWidth="1"/>
    <col min="8" max="8" width="12.6640625" style="7" customWidth="1"/>
    <col min="9" max="9" width="13.88671875" style="7" hidden="1" customWidth="1"/>
    <col min="10" max="10" width="4" style="58" customWidth="1"/>
    <col min="11" max="11" width="9" style="73" hidden="1" customWidth="1"/>
    <col min="12" max="12" width="9.21875" style="7"/>
    <col min="13" max="13" width="0" style="7" hidden="1" customWidth="1"/>
    <col min="14" max="16384" width="9.21875" style="7"/>
  </cols>
  <sheetData>
    <row r="1" spans="1:12" s="12" customFormat="1" ht="135" customHeight="1">
      <c r="E1" s="13"/>
      <c r="I1" s="14"/>
      <c r="J1" s="91" t="s">
        <v>5398</v>
      </c>
    </row>
    <row r="2" spans="1:12" s="11" customFormat="1" hidden="1">
      <c r="C2" s="9"/>
      <c r="E2" s="8"/>
      <c r="J2" s="91"/>
      <c r="K2" s="73"/>
    </row>
    <row r="3" spans="1:12" s="11" customFormat="1" hidden="1">
      <c r="C3" s="9"/>
      <c r="E3" s="8"/>
      <c r="J3" s="91"/>
      <c r="K3" s="73"/>
    </row>
    <row r="4" spans="1:12" s="11" customFormat="1" hidden="1">
      <c r="C4" s="9"/>
      <c r="E4" s="8"/>
      <c r="J4" s="91"/>
      <c r="K4" s="73"/>
    </row>
    <row r="5" spans="1:12" s="11" customFormat="1" hidden="1">
      <c r="C5" s="9"/>
      <c r="E5" s="8"/>
      <c r="J5" s="91"/>
      <c r="K5" s="73"/>
    </row>
    <row r="6" spans="1:12" s="11" customFormat="1">
      <c r="C6" s="9"/>
      <c r="E6" s="8"/>
      <c r="J6" s="91"/>
      <c r="K6" s="73"/>
    </row>
    <row r="7" spans="1:12" s="38" customFormat="1" ht="22.5" thickBot="1">
      <c r="A7" s="33"/>
      <c r="B7" s="34"/>
      <c r="C7" s="35" t="s">
        <v>5397</v>
      </c>
      <c r="D7" s="36"/>
      <c r="E7" s="37"/>
      <c r="G7" s="36"/>
      <c r="H7" s="17" t="s">
        <v>5396</v>
      </c>
      <c r="I7" s="18">
        <v>46174</v>
      </c>
      <c r="J7" s="79"/>
    </row>
    <row r="8" spans="1:12" ht="60" customHeight="1">
      <c r="A8" s="19" t="s">
        <v>5012</v>
      </c>
      <c r="B8" s="20" t="s">
        <v>7</v>
      </c>
      <c r="C8" s="20" t="s">
        <v>5013</v>
      </c>
      <c r="D8" s="20" t="s">
        <v>0</v>
      </c>
      <c r="E8" s="20" t="s">
        <v>5014</v>
      </c>
      <c r="F8" s="20" t="s">
        <v>2</v>
      </c>
      <c r="G8" s="20" t="s">
        <v>3</v>
      </c>
      <c r="H8" s="20" t="s">
        <v>4</v>
      </c>
      <c r="I8" s="20" t="s">
        <v>5</v>
      </c>
      <c r="J8" s="20" t="s">
        <v>6</v>
      </c>
      <c r="K8" s="21" t="s">
        <v>5401</v>
      </c>
      <c r="L8" s="21" t="s">
        <v>5400</v>
      </c>
    </row>
    <row r="9" spans="1:12" ht="31.5">
      <c r="A9" s="39"/>
      <c r="B9" s="40"/>
      <c r="C9" s="41" t="s">
        <v>11</v>
      </c>
      <c r="D9" s="40"/>
      <c r="E9" s="42"/>
      <c r="F9" s="40"/>
      <c r="G9" s="40"/>
      <c r="H9" s="40"/>
      <c r="I9" s="40"/>
      <c r="J9" s="40"/>
      <c r="K9" s="43"/>
    </row>
    <row r="10" spans="1:12" ht="31.5">
      <c r="A10" s="44"/>
      <c r="B10" s="45"/>
      <c r="C10" s="46" t="s">
        <v>12</v>
      </c>
      <c r="D10" s="45"/>
      <c r="E10" s="47"/>
      <c r="F10" s="45"/>
      <c r="G10" s="45"/>
      <c r="H10" s="45"/>
      <c r="I10" s="45"/>
      <c r="J10" s="45"/>
      <c r="K10" s="48"/>
    </row>
    <row r="11" spans="1:12" ht="15">
      <c r="A11" s="101" t="s">
        <v>5015</v>
      </c>
      <c r="B11" s="99" t="s">
        <v>5017</v>
      </c>
      <c r="C11" s="102" t="s">
        <v>5016</v>
      </c>
      <c r="D11" s="59" t="s">
        <v>13</v>
      </c>
      <c r="E11" s="10" t="s">
        <v>14</v>
      </c>
      <c r="F11" s="99" t="s">
        <v>8</v>
      </c>
      <c r="G11" s="98" t="s">
        <v>9</v>
      </c>
      <c r="H11" s="99" t="s">
        <v>15</v>
      </c>
      <c r="I11" s="99" t="s">
        <v>16</v>
      </c>
      <c r="J11" s="103">
        <v>1</v>
      </c>
      <c r="K11" s="100">
        <v>160</v>
      </c>
      <c r="L11" s="1">
        <v>380</v>
      </c>
    </row>
    <row r="12" spans="1:12" ht="41.25" customHeight="1">
      <c r="A12" s="101"/>
      <c r="B12" s="99"/>
      <c r="C12" s="102"/>
      <c r="D12" s="59" t="s">
        <v>17</v>
      </c>
      <c r="E12" s="10" t="s">
        <v>18</v>
      </c>
      <c r="F12" s="99"/>
      <c r="G12" s="98"/>
      <c r="H12" s="99"/>
      <c r="I12" s="99"/>
      <c r="J12" s="103" t="e">
        <v>#N/A</v>
      </c>
      <c r="K12" s="100" t="e">
        <v>#N/A</v>
      </c>
    </row>
    <row r="13" spans="1:12" ht="47.25">
      <c r="A13" s="39"/>
      <c r="B13" s="40"/>
      <c r="C13" s="41" t="s">
        <v>757</v>
      </c>
      <c r="D13" s="40"/>
      <c r="E13" s="42"/>
      <c r="F13" s="40"/>
      <c r="G13" s="52"/>
      <c r="H13" s="40"/>
      <c r="I13" s="40"/>
      <c r="J13" s="66"/>
      <c r="K13" s="72"/>
    </row>
    <row r="14" spans="1:12">
      <c r="A14" s="44"/>
      <c r="B14" s="45"/>
      <c r="C14" s="46" t="s">
        <v>1066</v>
      </c>
      <c r="D14" s="45"/>
      <c r="E14" s="47"/>
      <c r="F14" s="45"/>
      <c r="G14" s="51"/>
      <c r="H14" s="45"/>
      <c r="I14" s="45"/>
      <c r="J14" s="65"/>
      <c r="K14" s="71"/>
    </row>
    <row r="15" spans="1:12" ht="15">
      <c r="A15" s="101" t="s">
        <v>5018</v>
      </c>
      <c r="B15" s="99" t="s">
        <v>5025</v>
      </c>
      <c r="C15" s="102" t="s">
        <v>5019</v>
      </c>
      <c r="D15" s="59" t="s">
        <v>5020</v>
      </c>
      <c r="E15" s="10" t="s">
        <v>5022</v>
      </c>
      <c r="F15" s="99" t="s">
        <v>49</v>
      </c>
      <c r="G15" s="98" t="s">
        <v>5024</v>
      </c>
      <c r="H15" s="99" t="s">
        <v>758</v>
      </c>
      <c r="I15" s="99" t="s">
        <v>71</v>
      </c>
      <c r="J15" s="103">
        <v>6</v>
      </c>
      <c r="K15" s="100">
        <v>624</v>
      </c>
      <c r="L15" s="1">
        <f>ROUND(K15*1.7,0)</f>
        <v>1061</v>
      </c>
    </row>
    <row r="16" spans="1:12" ht="15">
      <c r="A16" s="101"/>
      <c r="B16" s="99"/>
      <c r="C16" s="102"/>
      <c r="D16" s="59" t="s">
        <v>5021</v>
      </c>
      <c r="E16" s="10" t="s">
        <v>5023</v>
      </c>
      <c r="F16" s="99"/>
      <c r="G16" s="98"/>
      <c r="H16" s="99"/>
      <c r="I16" s="99"/>
      <c r="J16" s="103" t="e">
        <v>#N/A</v>
      </c>
      <c r="K16" s="100" t="e">
        <v>#N/A</v>
      </c>
    </row>
    <row r="17" spans="1:12">
      <c r="A17" s="44"/>
      <c r="B17" s="45"/>
      <c r="C17" s="46" t="s">
        <v>1097</v>
      </c>
      <c r="D17" s="45"/>
      <c r="E17" s="47"/>
      <c r="F17" s="45"/>
      <c r="G17" s="51"/>
      <c r="H17" s="45"/>
      <c r="I17" s="45"/>
      <c r="J17" s="65"/>
      <c r="K17" s="71"/>
    </row>
    <row r="18" spans="1:12" ht="30">
      <c r="A18" s="101" t="s">
        <v>5026</v>
      </c>
      <c r="B18" s="99" t="s">
        <v>5028</v>
      </c>
      <c r="C18" s="102" t="s">
        <v>5027</v>
      </c>
      <c r="D18" s="59" t="s">
        <v>1230</v>
      </c>
      <c r="E18" s="10" t="s">
        <v>1231</v>
      </c>
      <c r="F18" s="99" t="s">
        <v>49</v>
      </c>
      <c r="G18" s="98" t="s">
        <v>430</v>
      </c>
      <c r="H18" s="99" t="s">
        <v>431</v>
      </c>
      <c r="I18" s="99" t="s">
        <v>16</v>
      </c>
      <c r="J18" s="103">
        <v>6</v>
      </c>
      <c r="K18" s="100">
        <v>1304</v>
      </c>
      <c r="L18" s="1">
        <f>ROUND(K18*1.7,0)</f>
        <v>2217</v>
      </c>
    </row>
    <row r="19" spans="1:12" ht="30">
      <c r="A19" s="101"/>
      <c r="B19" s="99"/>
      <c r="C19" s="102"/>
      <c r="D19" s="59" t="s">
        <v>813</v>
      </c>
      <c r="E19" s="10" t="s">
        <v>814</v>
      </c>
      <c r="F19" s="99"/>
      <c r="G19" s="98"/>
      <c r="H19" s="99"/>
      <c r="I19" s="99"/>
      <c r="J19" s="103" t="e">
        <v>#N/A</v>
      </c>
      <c r="K19" s="100" t="e">
        <v>#N/A</v>
      </c>
    </row>
    <row r="20" spans="1:12" ht="30">
      <c r="A20" s="101"/>
      <c r="B20" s="99"/>
      <c r="C20" s="102"/>
      <c r="D20" s="59" t="s">
        <v>869</v>
      </c>
      <c r="E20" s="10" t="s">
        <v>870</v>
      </c>
      <c r="F20" s="99"/>
      <c r="G20" s="98"/>
      <c r="H20" s="99"/>
      <c r="I20" s="99"/>
      <c r="J20" s="103" t="e">
        <v>#N/A</v>
      </c>
      <c r="K20" s="100" t="e">
        <v>#N/A</v>
      </c>
    </row>
    <row r="21" spans="1:12" ht="30">
      <c r="A21" s="101" t="s">
        <v>5029</v>
      </c>
      <c r="B21" s="99" t="s">
        <v>5032</v>
      </c>
      <c r="C21" s="102" t="s">
        <v>5030</v>
      </c>
      <c r="D21" s="59" t="s">
        <v>1233</v>
      </c>
      <c r="E21" s="10" t="s">
        <v>1234</v>
      </c>
      <c r="F21" s="99" t="s">
        <v>49</v>
      </c>
      <c r="G21" s="98" t="s">
        <v>5031</v>
      </c>
      <c r="H21" s="99" t="s">
        <v>823</v>
      </c>
      <c r="I21" s="99" t="s">
        <v>71</v>
      </c>
      <c r="J21" s="103">
        <v>2</v>
      </c>
      <c r="K21" s="100">
        <v>808</v>
      </c>
      <c r="L21" s="1">
        <f>ROUND(K21*1.7,0)</f>
        <v>1374</v>
      </c>
    </row>
    <row r="22" spans="1:12" ht="30">
      <c r="A22" s="101"/>
      <c r="B22" s="99"/>
      <c r="C22" s="102"/>
      <c r="D22" s="59" t="s">
        <v>816</v>
      </c>
      <c r="E22" s="10" t="s">
        <v>817</v>
      </c>
      <c r="F22" s="99"/>
      <c r="G22" s="98"/>
      <c r="H22" s="99"/>
      <c r="I22" s="99"/>
      <c r="J22" s="103" t="e">
        <v>#N/A</v>
      </c>
      <c r="K22" s="100" t="e">
        <v>#N/A</v>
      </c>
    </row>
    <row r="23" spans="1:12" ht="30">
      <c r="A23" s="101"/>
      <c r="B23" s="99"/>
      <c r="C23" s="102"/>
      <c r="D23" s="59" t="s">
        <v>872</v>
      </c>
      <c r="E23" s="10" t="s">
        <v>873</v>
      </c>
      <c r="F23" s="99"/>
      <c r="G23" s="98"/>
      <c r="H23" s="99"/>
      <c r="I23" s="99"/>
      <c r="J23" s="103" t="e">
        <v>#N/A</v>
      </c>
      <c r="K23" s="100" t="e">
        <v>#N/A</v>
      </c>
    </row>
    <row r="24" spans="1:12" ht="30">
      <c r="A24" s="101" t="s">
        <v>5033</v>
      </c>
      <c r="B24" s="99" t="s">
        <v>5036</v>
      </c>
      <c r="C24" s="102" t="s">
        <v>5034</v>
      </c>
      <c r="D24" s="59" t="s">
        <v>1237</v>
      </c>
      <c r="E24" s="10" t="s">
        <v>1238</v>
      </c>
      <c r="F24" s="99" t="s">
        <v>49</v>
      </c>
      <c r="G24" s="98" t="s">
        <v>5035</v>
      </c>
      <c r="H24" s="99" t="s">
        <v>823</v>
      </c>
      <c r="I24" s="99" t="s">
        <v>16</v>
      </c>
      <c r="J24" s="103">
        <v>2</v>
      </c>
      <c r="K24" s="100">
        <v>1409</v>
      </c>
      <c r="L24" s="1">
        <f>ROUND(K24*1.7,0)</f>
        <v>2395</v>
      </c>
    </row>
    <row r="25" spans="1:12" ht="30">
      <c r="A25" s="101"/>
      <c r="B25" s="99"/>
      <c r="C25" s="102"/>
      <c r="D25" s="59" t="s">
        <v>820</v>
      </c>
      <c r="E25" s="10" t="s">
        <v>821</v>
      </c>
      <c r="F25" s="99"/>
      <c r="G25" s="98"/>
      <c r="H25" s="99"/>
      <c r="I25" s="99"/>
      <c r="J25" s="103" t="e">
        <v>#N/A</v>
      </c>
      <c r="K25" s="100" t="e">
        <v>#N/A</v>
      </c>
    </row>
    <row r="26" spans="1:12" ht="30">
      <c r="A26" s="101"/>
      <c r="B26" s="99"/>
      <c r="C26" s="102"/>
      <c r="D26" s="59" t="s">
        <v>876</v>
      </c>
      <c r="E26" s="10" t="s">
        <v>877</v>
      </c>
      <c r="F26" s="99"/>
      <c r="G26" s="98"/>
      <c r="H26" s="99"/>
      <c r="I26" s="99"/>
      <c r="J26" s="103" t="e">
        <v>#N/A</v>
      </c>
      <c r="K26" s="100" t="e">
        <v>#N/A</v>
      </c>
    </row>
    <row r="27" spans="1:12" ht="30">
      <c r="A27" s="101" t="s">
        <v>5037</v>
      </c>
      <c r="B27" s="99" t="s">
        <v>5040</v>
      </c>
      <c r="C27" s="102" t="s">
        <v>5038</v>
      </c>
      <c r="D27" s="59" t="s">
        <v>1222</v>
      </c>
      <c r="E27" s="10" t="s">
        <v>1223</v>
      </c>
      <c r="F27" s="99" t="s">
        <v>49</v>
      </c>
      <c r="G27" s="98" t="s">
        <v>5039</v>
      </c>
      <c r="H27" s="99" t="s">
        <v>832</v>
      </c>
      <c r="I27" s="99" t="s">
        <v>16</v>
      </c>
      <c r="J27" s="103">
        <v>2</v>
      </c>
      <c r="K27" s="100">
        <v>1772</v>
      </c>
      <c r="L27" s="1">
        <f>ROUND(K27*1.7,0)</f>
        <v>3012</v>
      </c>
    </row>
    <row r="28" spans="1:12" ht="30">
      <c r="A28" s="101"/>
      <c r="B28" s="99"/>
      <c r="C28" s="102"/>
      <c r="D28" s="59" t="s">
        <v>1075</v>
      </c>
      <c r="E28" s="10" t="s">
        <v>1076</v>
      </c>
      <c r="F28" s="99"/>
      <c r="G28" s="98"/>
      <c r="H28" s="99"/>
      <c r="I28" s="99"/>
      <c r="J28" s="103" t="e">
        <v>#N/A</v>
      </c>
      <c r="K28" s="100" t="e">
        <v>#N/A</v>
      </c>
    </row>
    <row r="29" spans="1:12" ht="30">
      <c r="A29" s="101"/>
      <c r="B29" s="99"/>
      <c r="C29" s="102"/>
      <c r="D29" s="59" t="s">
        <v>1088</v>
      </c>
      <c r="E29" s="10" t="s">
        <v>1089</v>
      </c>
      <c r="F29" s="99"/>
      <c r="G29" s="98"/>
      <c r="H29" s="99"/>
      <c r="I29" s="99"/>
      <c r="J29" s="103" t="e">
        <v>#N/A</v>
      </c>
      <c r="K29" s="100" t="e">
        <v>#N/A</v>
      </c>
    </row>
    <row r="30" spans="1:12" ht="30">
      <c r="A30" s="101"/>
      <c r="B30" s="99"/>
      <c r="C30" s="102"/>
      <c r="D30" s="59" t="s">
        <v>1184</v>
      </c>
      <c r="E30" s="10" t="s">
        <v>1185</v>
      </c>
      <c r="F30" s="99"/>
      <c r="G30" s="98"/>
      <c r="H30" s="99"/>
      <c r="I30" s="99"/>
      <c r="J30" s="103" t="e">
        <v>#N/A</v>
      </c>
      <c r="K30" s="100" t="e">
        <v>#N/A</v>
      </c>
    </row>
    <row r="31" spans="1:12" ht="15">
      <c r="A31" s="101" t="s">
        <v>5041</v>
      </c>
      <c r="B31" s="99" t="s">
        <v>5044</v>
      </c>
      <c r="C31" s="102" t="s">
        <v>5042</v>
      </c>
      <c r="D31" s="59" t="s">
        <v>1218</v>
      </c>
      <c r="E31" s="10" t="s">
        <v>1219</v>
      </c>
      <c r="F31" s="99" t="s">
        <v>49</v>
      </c>
      <c r="G31" s="98" t="s">
        <v>221</v>
      </c>
      <c r="H31" s="99" t="s">
        <v>5043</v>
      </c>
      <c r="I31" s="99" t="s">
        <v>71</v>
      </c>
      <c r="J31" s="103">
        <v>2</v>
      </c>
      <c r="K31" s="100">
        <v>906</v>
      </c>
      <c r="L31" s="1">
        <f>ROUND(K31*1.7,0)</f>
        <v>1540</v>
      </c>
    </row>
    <row r="32" spans="1:12" ht="15">
      <c r="A32" s="101"/>
      <c r="B32" s="99"/>
      <c r="C32" s="102"/>
      <c r="D32" s="59" t="s">
        <v>1071</v>
      </c>
      <c r="E32" s="10" t="s">
        <v>1072</v>
      </c>
      <c r="F32" s="99"/>
      <c r="G32" s="98"/>
      <c r="H32" s="99"/>
      <c r="I32" s="99"/>
      <c r="J32" s="103" t="e">
        <v>#N/A</v>
      </c>
      <c r="K32" s="100" t="e">
        <v>#N/A</v>
      </c>
    </row>
    <row r="33" spans="1:12" ht="15">
      <c r="A33" s="101"/>
      <c r="B33" s="99"/>
      <c r="C33" s="102"/>
      <c r="D33" s="59" t="s">
        <v>1084</v>
      </c>
      <c r="E33" s="10" t="s">
        <v>1085</v>
      </c>
      <c r="F33" s="99"/>
      <c r="G33" s="98"/>
      <c r="H33" s="99"/>
      <c r="I33" s="99"/>
      <c r="J33" s="103" t="e">
        <v>#N/A</v>
      </c>
      <c r="K33" s="100" t="e">
        <v>#N/A</v>
      </c>
    </row>
    <row r="34" spans="1:12" ht="15">
      <c r="A34" s="101"/>
      <c r="B34" s="99"/>
      <c r="C34" s="102"/>
      <c r="D34" s="59" t="s">
        <v>1180</v>
      </c>
      <c r="E34" s="10" t="s">
        <v>1181</v>
      </c>
      <c r="F34" s="99"/>
      <c r="G34" s="98"/>
      <c r="H34" s="99"/>
      <c r="I34" s="99"/>
      <c r="J34" s="103" t="e">
        <v>#N/A</v>
      </c>
      <c r="K34" s="100" t="e">
        <v>#N/A</v>
      </c>
    </row>
    <row r="35" spans="1:12" ht="30">
      <c r="A35" s="101" t="s">
        <v>5045</v>
      </c>
      <c r="B35" s="99" t="s">
        <v>5047</v>
      </c>
      <c r="C35" s="102" t="s">
        <v>5046</v>
      </c>
      <c r="D35" s="59" t="s">
        <v>1222</v>
      </c>
      <c r="E35" s="10" t="s">
        <v>1223</v>
      </c>
      <c r="F35" s="99" t="s">
        <v>49</v>
      </c>
      <c r="G35" s="98" t="s">
        <v>221</v>
      </c>
      <c r="H35" s="99" t="s">
        <v>5043</v>
      </c>
      <c r="I35" s="99" t="s">
        <v>16</v>
      </c>
      <c r="J35" s="103">
        <v>2</v>
      </c>
      <c r="K35" s="100">
        <v>1772</v>
      </c>
      <c r="L35" s="1">
        <f>ROUND(K35*1.7,0)</f>
        <v>3012</v>
      </c>
    </row>
    <row r="36" spans="1:12" ht="30">
      <c r="A36" s="101"/>
      <c r="B36" s="99"/>
      <c r="C36" s="102"/>
      <c r="D36" s="59" t="s">
        <v>1075</v>
      </c>
      <c r="E36" s="10" t="s">
        <v>1076</v>
      </c>
      <c r="F36" s="99"/>
      <c r="G36" s="98"/>
      <c r="H36" s="99"/>
      <c r="I36" s="99"/>
      <c r="J36" s="103" t="e">
        <v>#N/A</v>
      </c>
      <c r="K36" s="100" t="e">
        <v>#N/A</v>
      </c>
    </row>
    <row r="37" spans="1:12" ht="30">
      <c r="A37" s="101"/>
      <c r="B37" s="99"/>
      <c r="C37" s="102"/>
      <c r="D37" s="59" t="s">
        <v>1088</v>
      </c>
      <c r="E37" s="10" t="s">
        <v>1089</v>
      </c>
      <c r="F37" s="99"/>
      <c r="G37" s="98"/>
      <c r="H37" s="99"/>
      <c r="I37" s="99"/>
      <c r="J37" s="103" t="e">
        <v>#N/A</v>
      </c>
      <c r="K37" s="100" t="e">
        <v>#N/A</v>
      </c>
    </row>
    <row r="38" spans="1:12" ht="30">
      <c r="A38" s="101"/>
      <c r="B38" s="99"/>
      <c r="C38" s="102"/>
      <c r="D38" s="59" t="s">
        <v>1184</v>
      </c>
      <c r="E38" s="10" t="s">
        <v>1185</v>
      </c>
      <c r="F38" s="99"/>
      <c r="G38" s="98"/>
      <c r="H38" s="99"/>
      <c r="I38" s="99"/>
      <c r="J38" s="103" t="e">
        <v>#N/A</v>
      </c>
      <c r="K38" s="100" t="e">
        <v>#N/A</v>
      </c>
    </row>
    <row r="39" spans="1:12" ht="15">
      <c r="A39" s="101" t="s">
        <v>5048</v>
      </c>
      <c r="B39" s="99" t="s">
        <v>5050</v>
      </c>
      <c r="C39" s="102" t="s">
        <v>5049</v>
      </c>
      <c r="D39" s="59" t="s">
        <v>1218</v>
      </c>
      <c r="E39" s="10" t="s">
        <v>1219</v>
      </c>
      <c r="F39" s="99" t="s">
        <v>49</v>
      </c>
      <c r="G39" s="98" t="s">
        <v>379</v>
      </c>
      <c r="H39" s="99" t="s">
        <v>5043</v>
      </c>
      <c r="I39" s="99" t="s">
        <v>71</v>
      </c>
      <c r="J39" s="103">
        <v>2</v>
      </c>
      <c r="K39" s="100">
        <v>2922</v>
      </c>
      <c r="L39" s="1">
        <f>ROUND(K39*1.7,0)</f>
        <v>4967</v>
      </c>
    </row>
    <row r="40" spans="1:12" ht="15">
      <c r="A40" s="101"/>
      <c r="B40" s="99"/>
      <c r="C40" s="102"/>
      <c r="D40" s="59" t="s">
        <v>1067</v>
      </c>
      <c r="E40" s="10" t="s">
        <v>1068</v>
      </c>
      <c r="F40" s="99"/>
      <c r="G40" s="98"/>
      <c r="H40" s="99"/>
      <c r="I40" s="99"/>
      <c r="J40" s="103" t="e">
        <v>#N/A</v>
      </c>
      <c r="K40" s="100" t="e">
        <v>#N/A</v>
      </c>
    </row>
    <row r="41" spans="1:12" ht="15">
      <c r="A41" s="101"/>
      <c r="B41" s="99"/>
      <c r="C41" s="102"/>
      <c r="D41" s="59" t="s">
        <v>1071</v>
      </c>
      <c r="E41" s="10" t="s">
        <v>1072</v>
      </c>
      <c r="F41" s="99"/>
      <c r="G41" s="98"/>
      <c r="H41" s="99"/>
      <c r="I41" s="99"/>
      <c r="J41" s="103" t="e">
        <v>#N/A</v>
      </c>
      <c r="K41" s="100" t="e">
        <v>#N/A</v>
      </c>
    </row>
    <row r="42" spans="1:12" ht="15">
      <c r="A42" s="101"/>
      <c r="B42" s="99"/>
      <c r="C42" s="102"/>
      <c r="D42" s="59" t="s">
        <v>1197</v>
      </c>
      <c r="E42" s="10" t="s">
        <v>1198</v>
      </c>
      <c r="F42" s="99"/>
      <c r="G42" s="98"/>
      <c r="H42" s="99"/>
      <c r="I42" s="99"/>
      <c r="J42" s="103" t="e">
        <v>#N/A</v>
      </c>
      <c r="K42" s="100" t="e">
        <v>#N/A</v>
      </c>
    </row>
    <row r="43" spans="1:12" ht="15">
      <c r="A43" s="101"/>
      <c r="B43" s="99"/>
      <c r="C43" s="102"/>
      <c r="D43" s="59" t="s">
        <v>898</v>
      </c>
      <c r="E43" s="10" t="s">
        <v>899</v>
      </c>
      <c r="F43" s="99"/>
      <c r="G43" s="98"/>
      <c r="H43" s="99"/>
      <c r="I43" s="99"/>
      <c r="J43" s="103" t="e">
        <v>#N/A</v>
      </c>
      <c r="K43" s="100" t="e">
        <v>#N/A</v>
      </c>
    </row>
    <row r="44" spans="1:12" ht="15">
      <c r="A44" s="101"/>
      <c r="B44" s="99"/>
      <c r="C44" s="102"/>
      <c r="D44" s="59" t="s">
        <v>1084</v>
      </c>
      <c r="E44" s="10" t="s">
        <v>1085</v>
      </c>
      <c r="F44" s="99"/>
      <c r="G44" s="98"/>
      <c r="H44" s="99"/>
      <c r="I44" s="99"/>
      <c r="J44" s="103" t="e">
        <v>#N/A</v>
      </c>
      <c r="K44" s="100" t="e">
        <v>#N/A</v>
      </c>
    </row>
    <row r="45" spans="1:12" ht="15">
      <c r="A45" s="101"/>
      <c r="B45" s="99"/>
      <c r="C45" s="102"/>
      <c r="D45" s="59" t="s">
        <v>1120</v>
      </c>
      <c r="E45" s="10" t="s">
        <v>1121</v>
      </c>
      <c r="F45" s="99"/>
      <c r="G45" s="98"/>
      <c r="H45" s="99"/>
      <c r="I45" s="99"/>
      <c r="J45" s="103" t="e">
        <v>#N/A</v>
      </c>
      <c r="K45" s="100" t="e">
        <v>#N/A</v>
      </c>
    </row>
    <row r="46" spans="1:12" ht="15">
      <c r="A46" s="101"/>
      <c r="B46" s="99"/>
      <c r="C46" s="102"/>
      <c r="D46" s="59" t="s">
        <v>1180</v>
      </c>
      <c r="E46" s="10" t="s">
        <v>1181</v>
      </c>
      <c r="F46" s="99"/>
      <c r="G46" s="98"/>
      <c r="H46" s="99"/>
      <c r="I46" s="99"/>
      <c r="J46" s="103" t="e">
        <v>#N/A</v>
      </c>
      <c r="K46" s="100" t="e">
        <v>#N/A</v>
      </c>
    </row>
    <row r="47" spans="1:12" ht="30">
      <c r="A47" s="101"/>
      <c r="B47" s="99"/>
      <c r="C47" s="102"/>
      <c r="D47" s="59" t="s">
        <v>1233</v>
      </c>
      <c r="E47" s="10" t="s">
        <v>1234</v>
      </c>
      <c r="F47" s="99"/>
      <c r="G47" s="98"/>
      <c r="H47" s="99"/>
      <c r="I47" s="99"/>
      <c r="J47" s="103" t="e">
        <v>#N/A</v>
      </c>
      <c r="K47" s="100" t="e">
        <v>#N/A</v>
      </c>
    </row>
    <row r="48" spans="1:12" ht="30">
      <c r="A48" s="101"/>
      <c r="B48" s="99"/>
      <c r="C48" s="102"/>
      <c r="D48" s="59" t="s">
        <v>853</v>
      </c>
      <c r="E48" s="10" t="s">
        <v>854</v>
      </c>
      <c r="F48" s="99"/>
      <c r="G48" s="98"/>
      <c r="H48" s="99"/>
      <c r="I48" s="99"/>
      <c r="J48" s="103" t="e">
        <v>#N/A</v>
      </c>
      <c r="K48" s="100" t="e">
        <v>#N/A</v>
      </c>
    </row>
    <row r="49" spans="1:12" ht="15">
      <c r="A49" s="101"/>
      <c r="B49" s="99"/>
      <c r="C49" s="102"/>
      <c r="D49" s="59" t="s">
        <v>965</v>
      </c>
      <c r="E49" s="10" t="s">
        <v>966</v>
      </c>
      <c r="F49" s="99"/>
      <c r="G49" s="98"/>
      <c r="H49" s="99"/>
      <c r="I49" s="99"/>
      <c r="J49" s="103" t="e">
        <v>#N/A</v>
      </c>
      <c r="K49" s="100" t="e">
        <v>#N/A</v>
      </c>
    </row>
    <row r="50" spans="1:12" ht="15">
      <c r="A50" s="101"/>
      <c r="B50" s="99"/>
      <c r="C50" s="102"/>
      <c r="D50" s="59" t="s">
        <v>969</v>
      </c>
      <c r="E50" s="10" t="s">
        <v>970</v>
      </c>
      <c r="F50" s="99"/>
      <c r="G50" s="98"/>
      <c r="H50" s="99"/>
      <c r="I50" s="99"/>
      <c r="J50" s="103" t="e">
        <v>#N/A</v>
      </c>
      <c r="K50" s="100" t="e">
        <v>#N/A</v>
      </c>
    </row>
    <row r="51" spans="1:12" ht="15">
      <c r="A51" s="101" t="s">
        <v>5051</v>
      </c>
      <c r="B51" s="99" t="s">
        <v>5053</v>
      </c>
      <c r="C51" s="102" t="s">
        <v>5052</v>
      </c>
      <c r="D51" s="59" t="s">
        <v>1218</v>
      </c>
      <c r="E51" s="10" t="s">
        <v>1219</v>
      </c>
      <c r="F51" s="99" t="s">
        <v>49</v>
      </c>
      <c r="G51" s="98" t="s">
        <v>379</v>
      </c>
      <c r="H51" s="99" t="s">
        <v>5043</v>
      </c>
      <c r="I51" s="99" t="s">
        <v>71</v>
      </c>
      <c r="J51" s="103">
        <v>2</v>
      </c>
      <c r="K51" s="100">
        <v>3800</v>
      </c>
      <c r="L51" s="1">
        <f>ROUND(K51*1.7,0)</f>
        <v>6460</v>
      </c>
    </row>
    <row r="52" spans="1:12" ht="15">
      <c r="A52" s="101"/>
      <c r="B52" s="99"/>
      <c r="C52" s="102"/>
      <c r="D52" s="59" t="s">
        <v>1067</v>
      </c>
      <c r="E52" s="10" t="s">
        <v>1068</v>
      </c>
      <c r="F52" s="99"/>
      <c r="G52" s="98"/>
      <c r="H52" s="99"/>
      <c r="I52" s="99"/>
      <c r="J52" s="103" t="e">
        <v>#N/A</v>
      </c>
      <c r="K52" s="100" t="e">
        <v>#N/A</v>
      </c>
    </row>
    <row r="53" spans="1:12" ht="15">
      <c r="A53" s="101"/>
      <c r="B53" s="99"/>
      <c r="C53" s="102"/>
      <c r="D53" s="59" t="s">
        <v>1071</v>
      </c>
      <c r="E53" s="10" t="s">
        <v>1072</v>
      </c>
      <c r="F53" s="99"/>
      <c r="G53" s="98"/>
      <c r="H53" s="99"/>
      <c r="I53" s="99"/>
      <c r="J53" s="103" t="e">
        <v>#N/A</v>
      </c>
      <c r="K53" s="100" t="e">
        <v>#N/A</v>
      </c>
    </row>
    <row r="54" spans="1:12" ht="15">
      <c r="A54" s="101"/>
      <c r="B54" s="99"/>
      <c r="C54" s="102"/>
      <c r="D54" s="59" t="s">
        <v>1197</v>
      </c>
      <c r="E54" s="10" t="s">
        <v>1198</v>
      </c>
      <c r="F54" s="99"/>
      <c r="G54" s="98"/>
      <c r="H54" s="99"/>
      <c r="I54" s="99"/>
      <c r="J54" s="103" t="e">
        <v>#N/A</v>
      </c>
      <c r="K54" s="100" t="e">
        <v>#N/A</v>
      </c>
    </row>
    <row r="55" spans="1:12" ht="15">
      <c r="A55" s="101"/>
      <c r="B55" s="99"/>
      <c r="C55" s="102"/>
      <c r="D55" s="59" t="s">
        <v>898</v>
      </c>
      <c r="E55" s="10" t="s">
        <v>899</v>
      </c>
      <c r="F55" s="99"/>
      <c r="G55" s="98"/>
      <c r="H55" s="99"/>
      <c r="I55" s="99"/>
      <c r="J55" s="103" t="e">
        <v>#N/A</v>
      </c>
      <c r="K55" s="100" t="e">
        <v>#N/A</v>
      </c>
    </row>
    <row r="56" spans="1:12" ht="30">
      <c r="A56" s="101"/>
      <c r="B56" s="99"/>
      <c r="C56" s="102"/>
      <c r="D56" s="59" t="s">
        <v>1175</v>
      </c>
      <c r="E56" s="10" t="s">
        <v>1176</v>
      </c>
      <c r="F56" s="99"/>
      <c r="G56" s="98"/>
      <c r="H56" s="99"/>
      <c r="I56" s="99"/>
      <c r="J56" s="103" t="e">
        <v>#N/A</v>
      </c>
      <c r="K56" s="100" t="e">
        <v>#N/A</v>
      </c>
    </row>
    <row r="57" spans="1:12" ht="15">
      <c r="A57" s="101"/>
      <c r="B57" s="99"/>
      <c r="C57" s="102"/>
      <c r="D57" s="59" t="s">
        <v>1084</v>
      </c>
      <c r="E57" s="10" t="s">
        <v>1085</v>
      </c>
      <c r="F57" s="99"/>
      <c r="G57" s="98"/>
      <c r="H57" s="99"/>
      <c r="I57" s="99"/>
      <c r="J57" s="103" t="e">
        <v>#N/A</v>
      </c>
      <c r="K57" s="100" t="e">
        <v>#N/A</v>
      </c>
    </row>
    <row r="58" spans="1:12" ht="15">
      <c r="A58" s="101"/>
      <c r="B58" s="99"/>
      <c r="C58" s="102"/>
      <c r="D58" s="59" t="s">
        <v>1120</v>
      </c>
      <c r="E58" s="10" t="s">
        <v>1121</v>
      </c>
      <c r="F58" s="99"/>
      <c r="G58" s="98"/>
      <c r="H58" s="99"/>
      <c r="I58" s="99"/>
      <c r="J58" s="103" t="e">
        <v>#N/A</v>
      </c>
      <c r="K58" s="100" t="e">
        <v>#N/A</v>
      </c>
    </row>
    <row r="59" spans="1:12" ht="15">
      <c r="A59" s="101"/>
      <c r="B59" s="99"/>
      <c r="C59" s="102"/>
      <c r="D59" s="59" t="s">
        <v>1180</v>
      </c>
      <c r="E59" s="10" t="s">
        <v>1181</v>
      </c>
      <c r="F59" s="99"/>
      <c r="G59" s="98"/>
      <c r="H59" s="99"/>
      <c r="I59" s="99"/>
      <c r="J59" s="103" t="e">
        <v>#N/A</v>
      </c>
      <c r="K59" s="100" t="e">
        <v>#N/A</v>
      </c>
    </row>
    <row r="60" spans="1:12" ht="30">
      <c r="A60" s="101"/>
      <c r="B60" s="99"/>
      <c r="C60" s="102"/>
      <c r="D60" s="59" t="s">
        <v>1233</v>
      </c>
      <c r="E60" s="10" t="s">
        <v>1234</v>
      </c>
      <c r="F60" s="99"/>
      <c r="G60" s="98"/>
      <c r="H60" s="99"/>
      <c r="I60" s="99"/>
      <c r="J60" s="103" t="e">
        <v>#N/A</v>
      </c>
      <c r="K60" s="100" t="e">
        <v>#N/A</v>
      </c>
    </row>
    <row r="61" spans="1:12" ht="30">
      <c r="A61" s="101"/>
      <c r="B61" s="99"/>
      <c r="C61" s="102"/>
      <c r="D61" s="59" t="s">
        <v>845</v>
      </c>
      <c r="E61" s="10" t="s">
        <v>846</v>
      </c>
      <c r="F61" s="99"/>
      <c r="G61" s="98"/>
      <c r="H61" s="99"/>
      <c r="I61" s="99"/>
      <c r="J61" s="103" t="e">
        <v>#N/A</v>
      </c>
      <c r="K61" s="100" t="e">
        <v>#N/A</v>
      </c>
    </row>
    <row r="62" spans="1:12" ht="30">
      <c r="A62" s="101"/>
      <c r="B62" s="99"/>
      <c r="C62" s="102"/>
      <c r="D62" s="59" t="s">
        <v>849</v>
      </c>
      <c r="E62" s="10" t="s">
        <v>850</v>
      </c>
      <c r="F62" s="99"/>
      <c r="G62" s="98"/>
      <c r="H62" s="99"/>
      <c r="I62" s="99"/>
      <c r="J62" s="103" t="e">
        <v>#N/A</v>
      </c>
      <c r="K62" s="100" t="e">
        <v>#N/A</v>
      </c>
    </row>
    <row r="63" spans="1:12" ht="15">
      <c r="A63" s="101"/>
      <c r="B63" s="99"/>
      <c r="C63" s="102"/>
      <c r="D63" s="59" t="s">
        <v>965</v>
      </c>
      <c r="E63" s="10" t="s">
        <v>966</v>
      </c>
      <c r="F63" s="99"/>
      <c r="G63" s="98"/>
      <c r="H63" s="99"/>
      <c r="I63" s="99"/>
      <c r="J63" s="103" t="e">
        <v>#N/A</v>
      </c>
      <c r="K63" s="100" t="e">
        <v>#N/A</v>
      </c>
    </row>
    <row r="64" spans="1:12" ht="15">
      <c r="A64" s="101"/>
      <c r="B64" s="99"/>
      <c r="C64" s="102"/>
      <c r="D64" s="59" t="s">
        <v>969</v>
      </c>
      <c r="E64" s="10" t="s">
        <v>970</v>
      </c>
      <c r="F64" s="99"/>
      <c r="G64" s="98"/>
      <c r="H64" s="99"/>
      <c r="I64" s="99"/>
      <c r="J64" s="103" t="e">
        <v>#N/A</v>
      </c>
      <c r="K64" s="100" t="e">
        <v>#N/A</v>
      </c>
    </row>
    <row r="65" spans="1:12" ht="30">
      <c r="A65" s="101"/>
      <c r="B65" s="99"/>
      <c r="C65" s="102"/>
      <c r="D65" s="59" t="s">
        <v>981</v>
      </c>
      <c r="E65" s="10" t="s">
        <v>982</v>
      </c>
      <c r="F65" s="99"/>
      <c r="G65" s="98"/>
      <c r="H65" s="99"/>
      <c r="I65" s="99"/>
      <c r="J65" s="103" t="e">
        <v>#N/A</v>
      </c>
      <c r="K65" s="100" t="e">
        <v>#N/A</v>
      </c>
    </row>
    <row r="66" spans="1:12" ht="15">
      <c r="A66" s="101" t="s">
        <v>5054</v>
      </c>
      <c r="B66" s="99" t="s">
        <v>5057</v>
      </c>
      <c r="C66" s="102" t="s">
        <v>5055</v>
      </c>
      <c r="D66" s="59" t="s">
        <v>1218</v>
      </c>
      <c r="E66" s="10" t="s">
        <v>1219</v>
      </c>
      <c r="F66" s="99" t="s">
        <v>49</v>
      </c>
      <c r="G66" s="98" t="s">
        <v>5056</v>
      </c>
      <c r="H66" s="99" t="s">
        <v>832</v>
      </c>
      <c r="I66" s="99" t="s">
        <v>71</v>
      </c>
      <c r="J66" s="103">
        <v>2</v>
      </c>
      <c r="K66" s="100">
        <v>1035</v>
      </c>
      <c r="L66" s="1">
        <f>ROUND(K66*1.7,0)</f>
        <v>1760</v>
      </c>
    </row>
    <row r="67" spans="1:12" ht="15">
      <c r="A67" s="101"/>
      <c r="B67" s="99"/>
      <c r="C67" s="102"/>
      <c r="D67" s="59" t="s">
        <v>1067</v>
      </c>
      <c r="E67" s="10" t="s">
        <v>1068</v>
      </c>
      <c r="F67" s="99"/>
      <c r="G67" s="98"/>
      <c r="H67" s="99"/>
      <c r="I67" s="99"/>
      <c r="J67" s="103" t="e">
        <v>#N/A</v>
      </c>
      <c r="K67" s="100" t="e">
        <v>#N/A</v>
      </c>
    </row>
    <row r="68" spans="1:12" ht="15">
      <c r="A68" s="101"/>
      <c r="B68" s="99"/>
      <c r="C68" s="102"/>
      <c r="D68" s="59" t="s">
        <v>1071</v>
      </c>
      <c r="E68" s="10" t="s">
        <v>1072</v>
      </c>
      <c r="F68" s="99"/>
      <c r="G68" s="98"/>
      <c r="H68" s="99"/>
      <c r="I68" s="99"/>
      <c r="J68" s="103" t="e">
        <v>#N/A</v>
      </c>
      <c r="K68" s="100" t="e">
        <v>#N/A</v>
      </c>
    </row>
    <row r="69" spans="1:12" ht="15">
      <c r="A69" s="101"/>
      <c r="B69" s="99"/>
      <c r="C69" s="102"/>
      <c r="D69" s="59" t="s">
        <v>1197</v>
      </c>
      <c r="E69" s="10" t="s">
        <v>1198</v>
      </c>
      <c r="F69" s="99"/>
      <c r="G69" s="98"/>
      <c r="H69" s="99"/>
      <c r="I69" s="99"/>
      <c r="J69" s="103" t="e">
        <v>#N/A</v>
      </c>
      <c r="K69" s="100" t="e">
        <v>#N/A</v>
      </c>
    </row>
    <row r="70" spans="1:12" ht="15">
      <c r="A70" s="101"/>
      <c r="B70" s="99"/>
      <c r="C70" s="102"/>
      <c r="D70" s="59" t="s">
        <v>898</v>
      </c>
      <c r="E70" s="10" t="s">
        <v>899</v>
      </c>
      <c r="F70" s="99"/>
      <c r="G70" s="98"/>
      <c r="H70" s="99"/>
      <c r="I70" s="99"/>
      <c r="J70" s="103" t="e">
        <v>#N/A</v>
      </c>
      <c r="K70" s="100" t="e">
        <v>#N/A</v>
      </c>
    </row>
    <row r="71" spans="1:12" ht="15">
      <c r="A71" s="101"/>
      <c r="B71" s="99"/>
      <c r="C71" s="102"/>
      <c r="D71" s="59" t="s">
        <v>1180</v>
      </c>
      <c r="E71" s="10" t="s">
        <v>1181</v>
      </c>
      <c r="F71" s="99"/>
      <c r="G71" s="98"/>
      <c r="H71" s="99"/>
      <c r="I71" s="99"/>
      <c r="J71" s="103" t="e">
        <v>#N/A</v>
      </c>
      <c r="K71" s="100" t="e">
        <v>#N/A</v>
      </c>
    </row>
    <row r="72" spans="1:12" ht="15">
      <c r="A72" s="101" t="s">
        <v>5058</v>
      </c>
      <c r="B72" s="99" t="s">
        <v>5061</v>
      </c>
      <c r="C72" s="102" t="s">
        <v>5059</v>
      </c>
      <c r="D72" s="59" t="s">
        <v>1218</v>
      </c>
      <c r="E72" s="10" t="s">
        <v>1219</v>
      </c>
      <c r="F72" s="99" t="s">
        <v>49</v>
      </c>
      <c r="G72" s="98" t="s">
        <v>5060</v>
      </c>
      <c r="H72" s="99" t="s">
        <v>832</v>
      </c>
      <c r="I72" s="99" t="s">
        <v>71</v>
      </c>
      <c r="J72" s="103">
        <v>2</v>
      </c>
      <c r="K72" s="100">
        <v>2922</v>
      </c>
      <c r="L72" s="1">
        <f>ROUND(K72*1.7,0)</f>
        <v>4967</v>
      </c>
    </row>
    <row r="73" spans="1:12" ht="15">
      <c r="A73" s="101"/>
      <c r="B73" s="99"/>
      <c r="C73" s="102"/>
      <c r="D73" s="59" t="s">
        <v>1067</v>
      </c>
      <c r="E73" s="10" t="s">
        <v>1068</v>
      </c>
      <c r="F73" s="99"/>
      <c r="G73" s="98"/>
      <c r="H73" s="99"/>
      <c r="I73" s="99"/>
      <c r="J73" s="103" t="e">
        <v>#N/A</v>
      </c>
      <c r="K73" s="100" t="e">
        <v>#N/A</v>
      </c>
    </row>
    <row r="74" spans="1:12" ht="15">
      <c r="A74" s="101"/>
      <c r="B74" s="99"/>
      <c r="C74" s="102"/>
      <c r="D74" s="59" t="s">
        <v>1071</v>
      </c>
      <c r="E74" s="10" t="s">
        <v>1072</v>
      </c>
      <c r="F74" s="99"/>
      <c r="G74" s="98"/>
      <c r="H74" s="99"/>
      <c r="I74" s="99"/>
      <c r="J74" s="103" t="e">
        <v>#N/A</v>
      </c>
      <c r="K74" s="100" t="e">
        <v>#N/A</v>
      </c>
    </row>
    <row r="75" spans="1:12" ht="15">
      <c r="A75" s="101"/>
      <c r="B75" s="99"/>
      <c r="C75" s="102"/>
      <c r="D75" s="59" t="s">
        <v>1197</v>
      </c>
      <c r="E75" s="10" t="s">
        <v>1198</v>
      </c>
      <c r="F75" s="99"/>
      <c r="G75" s="98"/>
      <c r="H75" s="99"/>
      <c r="I75" s="99"/>
      <c r="J75" s="103" t="e">
        <v>#N/A</v>
      </c>
      <c r="K75" s="100" t="e">
        <v>#N/A</v>
      </c>
    </row>
    <row r="76" spans="1:12" ht="15">
      <c r="A76" s="101"/>
      <c r="B76" s="99"/>
      <c r="C76" s="102"/>
      <c r="D76" s="59" t="s">
        <v>898</v>
      </c>
      <c r="E76" s="10" t="s">
        <v>899</v>
      </c>
      <c r="F76" s="99"/>
      <c r="G76" s="98"/>
      <c r="H76" s="99"/>
      <c r="I76" s="99"/>
      <c r="J76" s="103" t="e">
        <v>#N/A</v>
      </c>
      <c r="K76" s="100" t="e">
        <v>#N/A</v>
      </c>
    </row>
    <row r="77" spans="1:12" ht="15">
      <c r="A77" s="101"/>
      <c r="B77" s="99"/>
      <c r="C77" s="102"/>
      <c r="D77" s="59" t="s">
        <v>1084</v>
      </c>
      <c r="E77" s="10" t="s">
        <v>1085</v>
      </c>
      <c r="F77" s="99"/>
      <c r="G77" s="98"/>
      <c r="H77" s="99"/>
      <c r="I77" s="99"/>
      <c r="J77" s="103" t="e">
        <v>#N/A</v>
      </c>
      <c r="K77" s="100" t="e">
        <v>#N/A</v>
      </c>
    </row>
    <row r="78" spans="1:12" ht="15">
      <c r="A78" s="101"/>
      <c r="B78" s="99"/>
      <c r="C78" s="102"/>
      <c r="D78" s="59" t="s">
        <v>1120</v>
      </c>
      <c r="E78" s="10" t="s">
        <v>1121</v>
      </c>
      <c r="F78" s="99"/>
      <c r="G78" s="98"/>
      <c r="H78" s="99"/>
      <c r="I78" s="99"/>
      <c r="J78" s="103" t="e">
        <v>#N/A</v>
      </c>
      <c r="K78" s="100" t="e">
        <v>#N/A</v>
      </c>
    </row>
    <row r="79" spans="1:12" ht="15">
      <c r="A79" s="101"/>
      <c r="B79" s="99"/>
      <c r="C79" s="102"/>
      <c r="D79" s="59" t="s">
        <v>1180</v>
      </c>
      <c r="E79" s="10" t="s">
        <v>1181</v>
      </c>
      <c r="F79" s="99"/>
      <c r="G79" s="98"/>
      <c r="H79" s="99"/>
      <c r="I79" s="99"/>
      <c r="J79" s="103" t="e">
        <v>#N/A</v>
      </c>
      <c r="K79" s="100" t="e">
        <v>#N/A</v>
      </c>
    </row>
    <row r="80" spans="1:12" ht="30">
      <c r="A80" s="101"/>
      <c r="B80" s="99"/>
      <c r="C80" s="102"/>
      <c r="D80" s="59" t="s">
        <v>1233</v>
      </c>
      <c r="E80" s="10" t="s">
        <v>1234</v>
      </c>
      <c r="F80" s="99"/>
      <c r="G80" s="98"/>
      <c r="H80" s="99"/>
      <c r="I80" s="99"/>
      <c r="J80" s="103" t="e">
        <v>#N/A</v>
      </c>
      <c r="K80" s="100" t="e">
        <v>#N/A</v>
      </c>
    </row>
    <row r="81" spans="1:12" ht="30">
      <c r="A81" s="101"/>
      <c r="B81" s="99"/>
      <c r="C81" s="102"/>
      <c r="D81" s="59" t="s">
        <v>853</v>
      </c>
      <c r="E81" s="10" t="s">
        <v>854</v>
      </c>
      <c r="F81" s="99"/>
      <c r="G81" s="98"/>
      <c r="H81" s="99"/>
      <c r="I81" s="99"/>
      <c r="J81" s="103" t="e">
        <v>#N/A</v>
      </c>
      <c r="K81" s="100" t="e">
        <v>#N/A</v>
      </c>
    </row>
    <row r="82" spans="1:12" ht="15">
      <c r="A82" s="101"/>
      <c r="B82" s="99"/>
      <c r="C82" s="102"/>
      <c r="D82" s="59" t="s">
        <v>965</v>
      </c>
      <c r="E82" s="10" t="s">
        <v>966</v>
      </c>
      <c r="F82" s="99"/>
      <c r="G82" s="98"/>
      <c r="H82" s="99"/>
      <c r="I82" s="99"/>
      <c r="J82" s="103" t="e">
        <v>#N/A</v>
      </c>
      <c r="K82" s="100" t="e">
        <v>#N/A</v>
      </c>
    </row>
    <row r="83" spans="1:12" ht="15">
      <c r="A83" s="101"/>
      <c r="B83" s="99"/>
      <c r="C83" s="102"/>
      <c r="D83" s="59" t="s">
        <v>969</v>
      </c>
      <c r="E83" s="10" t="s">
        <v>970</v>
      </c>
      <c r="F83" s="99"/>
      <c r="G83" s="98"/>
      <c r="H83" s="99"/>
      <c r="I83" s="99"/>
      <c r="J83" s="103" t="e">
        <v>#N/A</v>
      </c>
      <c r="K83" s="100" t="e">
        <v>#N/A</v>
      </c>
    </row>
    <row r="84" spans="1:12" ht="15">
      <c r="A84" s="101" t="s">
        <v>5062</v>
      </c>
      <c r="B84" s="99" t="s">
        <v>5065</v>
      </c>
      <c r="C84" s="102" t="s">
        <v>5063</v>
      </c>
      <c r="D84" s="59" t="s">
        <v>1218</v>
      </c>
      <c r="E84" s="10" t="s">
        <v>1219</v>
      </c>
      <c r="F84" s="99" t="s">
        <v>49</v>
      </c>
      <c r="G84" s="98" t="s">
        <v>5064</v>
      </c>
      <c r="H84" s="99" t="s">
        <v>832</v>
      </c>
      <c r="I84" s="99" t="s">
        <v>71</v>
      </c>
      <c r="J84" s="103">
        <v>2</v>
      </c>
      <c r="K84" s="100">
        <v>3800</v>
      </c>
      <c r="L84" s="1">
        <f>ROUND(K84*1.7,0)</f>
        <v>6460</v>
      </c>
    </row>
    <row r="85" spans="1:12" ht="15">
      <c r="A85" s="101"/>
      <c r="B85" s="99"/>
      <c r="C85" s="102"/>
      <c r="D85" s="59" t="s">
        <v>1067</v>
      </c>
      <c r="E85" s="10" t="s">
        <v>1068</v>
      </c>
      <c r="F85" s="99"/>
      <c r="G85" s="98"/>
      <c r="H85" s="99"/>
      <c r="I85" s="99"/>
      <c r="J85" s="103" t="e">
        <v>#N/A</v>
      </c>
      <c r="K85" s="100" t="e">
        <v>#N/A</v>
      </c>
    </row>
    <row r="86" spans="1:12" ht="15">
      <c r="A86" s="101"/>
      <c r="B86" s="99"/>
      <c r="C86" s="102"/>
      <c r="D86" s="59" t="s">
        <v>1071</v>
      </c>
      <c r="E86" s="10" t="s">
        <v>1072</v>
      </c>
      <c r="F86" s="99"/>
      <c r="G86" s="98"/>
      <c r="H86" s="99"/>
      <c r="I86" s="99"/>
      <c r="J86" s="103" t="e">
        <v>#N/A</v>
      </c>
      <c r="K86" s="100" t="e">
        <v>#N/A</v>
      </c>
    </row>
    <row r="87" spans="1:12" ht="15">
      <c r="A87" s="101"/>
      <c r="B87" s="99"/>
      <c r="C87" s="102"/>
      <c r="D87" s="59" t="s">
        <v>1197</v>
      </c>
      <c r="E87" s="10" t="s">
        <v>1198</v>
      </c>
      <c r="F87" s="99"/>
      <c r="G87" s="98"/>
      <c r="H87" s="99"/>
      <c r="I87" s="99"/>
      <c r="J87" s="103" t="e">
        <v>#N/A</v>
      </c>
      <c r="K87" s="100" t="e">
        <v>#N/A</v>
      </c>
    </row>
    <row r="88" spans="1:12" ht="15">
      <c r="A88" s="101"/>
      <c r="B88" s="99"/>
      <c r="C88" s="102"/>
      <c r="D88" s="59" t="s">
        <v>898</v>
      </c>
      <c r="E88" s="10" t="s">
        <v>899</v>
      </c>
      <c r="F88" s="99"/>
      <c r="G88" s="98"/>
      <c r="H88" s="99"/>
      <c r="I88" s="99"/>
      <c r="J88" s="103" t="e">
        <v>#N/A</v>
      </c>
      <c r="K88" s="100" t="e">
        <v>#N/A</v>
      </c>
    </row>
    <row r="89" spans="1:12" ht="30">
      <c r="A89" s="101"/>
      <c r="B89" s="99"/>
      <c r="C89" s="102"/>
      <c r="D89" s="59" t="s">
        <v>1175</v>
      </c>
      <c r="E89" s="10" t="s">
        <v>1176</v>
      </c>
      <c r="F89" s="99"/>
      <c r="G89" s="98"/>
      <c r="H89" s="99"/>
      <c r="I89" s="99"/>
      <c r="J89" s="103" t="e">
        <v>#N/A</v>
      </c>
      <c r="K89" s="100" t="e">
        <v>#N/A</v>
      </c>
    </row>
    <row r="90" spans="1:12" ht="15">
      <c r="A90" s="101"/>
      <c r="B90" s="99"/>
      <c r="C90" s="102"/>
      <c r="D90" s="59" t="s">
        <v>1084</v>
      </c>
      <c r="E90" s="10" t="s">
        <v>1085</v>
      </c>
      <c r="F90" s="99"/>
      <c r="G90" s="98"/>
      <c r="H90" s="99"/>
      <c r="I90" s="99"/>
      <c r="J90" s="103" t="e">
        <v>#N/A</v>
      </c>
      <c r="K90" s="100" t="e">
        <v>#N/A</v>
      </c>
    </row>
    <row r="91" spans="1:12" ht="15">
      <c r="A91" s="101"/>
      <c r="B91" s="99"/>
      <c r="C91" s="102"/>
      <c r="D91" s="59" t="s">
        <v>1120</v>
      </c>
      <c r="E91" s="10" t="s">
        <v>1121</v>
      </c>
      <c r="F91" s="99"/>
      <c r="G91" s="98"/>
      <c r="H91" s="99"/>
      <c r="I91" s="99"/>
      <c r="J91" s="103" t="e">
        <v>#N/A</v>
      </c>
      <c r="K91" s="100" t="e">
        <v>#N/A</v>
      </c>
    </row>
    <row r="92" spans="1:12" ht="15">
      <c r="A92" s="101"/>
      <c r="B92" s="99"/>
      <c r="C92" s="102"/>
      <c r="D92" s="59" t="s">
        <v>1180</v>
      </c>
      <c r="E92" s="10" t="s">
        <v>1181</v>
      </c>
      <c r="F92" s="99"/>
      <c r="G92" s="98"/>
      <c r="H92" s="99"/>
      <c r="I92" s="99"/>
      <c r="J92" s="103" t="e">
        <v>#N/A</v>
      </c>
      <c r="K92" s="100" t="e">
        <v>#N/A</v>
      </c>
    </row>
    <row r="93" spans="1:12" ht="30">
      <c r="A93" s="101"/>
      <c r="B93" s="99"/>
      <c r="C93" s="102"/>
      <c r="D93" s="59" t="s">
        <v>1233</v>
      </c>
      <c r="E93" s="10" t="s">
        <v>1234</v>
      </c>
      <c r="F93" s="99"/>
      <c r="G93" s="98"/>
      <c r="H93" s="99"/>
      <c r="I93" s="99"/>
      <c r="J93" s="103" t="e">
        <v>#N/A</v>
      </c>
      <c r="K93" s="100" t="e">
        <v>#N/A</v>
      </c>
    </row>
    <row r="94" spans="1:12" ht="30">
      <c r="A94" s="101"/>
      <c r="B94" s="99"/>
      <c r="C94" s="102"/>
      <c r="D94" s="59" t="s">
        <v>845</v>
      </c>
      <c r="E94" s="10" t="s">
        <v>846</v>
      </c>
      <c r="F94" s="99"/>
      <c r="G94" s="98"/>
      <c r="H94" s="99"/>
      <c r="I94" s="99"/>
      <c r="J94" s="103" t="e">
        <v>#N/A</v>
      </c>
      <c r="K94" s="100" t="e">
        <v>#N/A</v>
      </c>
    </row>
    <row r="95" spans="1:12" ht="30">
      <c r="A95" s="101"/>
      <c r="B95" s="99"/>
      <c r="C95" s="102"/>
      <c r="D95" s="59" t="s">
        <v>849</v>
      </c>
      <c r="E95" s="10" t="s">
        <v>850</v>
      </c>
      <c r="F95" s="99"/>
      <c r="G95" s="98"/>
      <c r="H95" s="99"/>
      <c r="I95" s="99"/>
      <c r="J95" s="103" t="e">
        <v>#N/A</v>
      </c>
      <c r="K95" s="100" t="e">
        <v>#N/A</v>
      </c>
    </row>
    <row r="96" spans="1:12" ht="15">
      <c r="A96" s="101"/>
      <c r="B96" s="99"/>
      <c r="C96" s="102"/>
      <c r="D96" s="59" t="s">
        <v>965</v>
      </c>
      <c r="E96" s="10" t="s">
        <v>966</v>
      </c>
      <c r="F96" s="99"/>
      <c r="G96" s="98"/>
      <c r="H96" s="99"/>
      <c r="I96" s="99"/>
      <c r="J96" s="103" t="e">
        <v>#N/A</v>
      </c>
      <c r="K96" s="100" t="e">
        <v>#N/A</v>
      </c>
    </row>
    <row r="97" spans="1:12" ht="15">
      <c r="A97" s="101"/>
      <c r="B97" s="99"/>
      <c r="C97" s="102"/>
      <c r="D97" s="59" t="s">
        <v>969</v>
      </c>
      <c r="E97" s="10" t="s">
        <v>970</v>
      </c>
      <c r="F97" s="99"/>
      <c r="G97" s="98"/>
      <c r="H97" s="99"/>
      <c r="I97" s="99"/>
      <c r="J97" s="103" t="e">
        <v>#N/A</v>
      </c>
      <c r="K97" s="100" t="e">
        <v>#N/A</v>
      </c>
    </row>
    <row r="98" spans="1:12" ht="30">
      <c r="A98" s="101"/>
      <c r="B98" s="99"/>
      <c r="C98" s="102"/>
      <c r="D98" s="59" t="s">
        <v>981</v>
      </c>
      <c r="E98" s="10" t="s">
        <v>982</v>
      </c>
      <c r="F98" s="99"/>
      <c r="G98" s="98"/>
      <c r="H98" s="99"/>
      <c r="I98" s="99"/>
      <c r="J98" s="103" t="e">
        <v>#N/A</v>
      </c>
      <c r="K98" s="100" t="e">
        <v>#N/A</v>
      </c>
    </row>
    <row r="99" spans="1:12" ht="30">
      <c r="A99" s="101" t="s">
        <v>5066</v>
      </c>
      <c r="B99" s="99" t="s">
        <v>5069</v>
      </c>
      <c r="C99" s="102" t="s">
        <v>5067</v>
      </c>
      <c r="D99" s="59" t="s">
        <v>1222</v>
      </c>
      <c r="E99" s="10" t="s">
        <v>1223</v>
      </c>
      <c r="F99" s="99" t="s">
        <v>49</v>
      </c>
      <c r="G99" s="98" t="s">
        <v>5068</v>
      </c>
      <c r="H99" s="99" t="s">
        <v>832</v>
      </c>
      <c r="I99" s="99" t="s">
        <v>16</v>
      </c>
      <c r="J99" s="103">
        <v>2</v>
      </c>
      <c r="K99" s="100">
        <v>2358</v>
      </c>
      <c r="L99" s="1">
        <f>ROUND(K99*1.7,0)</f>
        <v>4009</v>
      </c>
    </row>
    <row r="100" spans="1:12" ht="30">
      <c r="A100" s="101"/>
      <c r="B100" s="99"/>
      <c r="C100" s="102"/>
      <c r="D100" s="59" t="s">
        <v>1075</v>
      </c>
      <c r="E100" s="10" t="s">
        <v>1076</v>
      </c>
      <c r="F100" s="99"/>
      <c r="G100" s="98"/>
      <c r="H100" s="99"/>
      <c r="I100" s="99"/>
      <c r="J100" s="103" t="e">
        <v>#N/A</v>
      </c>
      <c r="K100" s="100" t="e">
        <v>#N/A</v>
      </c>
    </row>
    <row r="101" spans="1:12" ht="30">
      <c r="A101" s="101"/>
      <c r="B101" s="99"/>
      <c r="C101" s="102"/>
      <c r="D101" s="59" t="s">
        <v>1079</v>
      </c>
      <c r="E101" s="10" t="s">
        <v>1080</v>
      </c>
      <c r="F101" s="99"/>
      <c r="G101" s="98"/>
      <c r="H101" s="99"/>
      <c r="I101" s="99"/>
      <c r="J101" s="103" t="e">
        <v>#N/A</v>
      </c>
      <c r="K101" s="100" t="e">
        <v>#N/A</v>
      </c>
    </row>
    <row r="102" spans="1:12" ht="30">
      <c r="A102" s="101"/>
      <c r="B102" s="99"/>
      <c r="C102" s="102"/>
      <c r="D102" s="59" t="s">
        <v>1201</v>
      </c>
      <c r="E102" s="10" t="s">
        <v>1202</v>
      </c>
      <c r="F102" s="99"/>
      <c r="G102" s="98"/>
      <c r="H102" s="99"/>
      <c r="I102" s="99"/>
      <c r="J102" s="103" t="e">
        <v>#N/A</v>
      </c>
      <c r="K102" s="100" t="e">
        <v>#N/A</v>
      </c>
    </row>
    <row r="103" spans="1:12" ht="30">
      <c r="A103" s="101"/>
      <c r="B103" s="99"/>
      <c r="C103" s="102"/>
      <c r="D103" s="59" t="s">
        <v>903</v>
      </c>
      <c r="E103" s="10" t="s">
        <v>904</v>
      </c>
      <c r="F103" s="99"/>
      <c r="G103" s="98"/>
      <c r="H103" s="99"/>
      <c r="I103" s="99"/>
      <c r="J103" s="103" t="e">
        <v>#N/A</v>
      </c>
      <c r="K103" s="100" t="e">
        <v>#N/A</v>
      </c>
    </row>
    <row r="104" spans="1:12" ht="30">
      <c r="A104" s="101"/>
      <c r="B104" s="99"/>
      <c r="C104" s="102"/>
      <c r="D104" s="59" t="s">
        <v>1184</v>
      </c>
      <c r="E104" s="10" t="s">
        <v>1185</v>
      </c>
      <c r="F104" s="99"/>
      <c r="G104" s="98"/>
      <c r="H104" s="99"/>
      <c r="I104" s="99"/>
      <c r="J104" s="103" t="e">
        <v>#N/A</v>
      </c>
      <c r="K104" s="100" t="e">
        <v>#N/A</v>
      </c>
    </row>
    <row r="105" spans="1:12" ht="15">
      <c r="A105" s="101" t="s">
        <v>5070</v>
      </c>
      <c r="B105" s="99" t="s">
        <v>5073</v>
      </c>
      <c r="C105" s="102" t="s">
        <v>5071</v>
      </c>
      <c r="D105" s="59" t="s">
        <v>1218</v>
      </c>
      <c r="E105" s="10" t="s">
        <v>1219</v>
      </c>
      <c r="F105" s="99" t="s">
        <v>49</v>
      </c>
      <c r="G105" s="98" t="s">
        <v>5072</v>
      </c>
      <c r="H105" s="99" t="s">
        <v>832</v>
      </c>
      <c r="I105" s="99" t="s">
        <v>4964</v>
      </c>
      <c r="J105" s="103">
        <v>2</v>
      </c>
      <c r="K105" s="100">
        <v>3593</v>
      </c>
      <c r="L105" s="1">
        <f>ROUND(K105*1.7,0)</f>
        <v>6108</v>
      </c>
    </row>
    <row r="106" spans="1:12" ht="15">
      <c r="A106" s="101"/>
      <c r="B106" s="99"/>
      <c r="C106" s="102"/>
      <c r="D106" s="59" t="s">
        <v>1067</v>
      </c>
      <c r="E106" s="10" t="s">
        <v>1068</v>
      </c>
      <c r="F106" s="99"/>
      <c r="G106" s="98"/>
      <c r="H106" s="99"/>
      <c r="I106" s="99"/>
      <c r="J106" s="103" t="e">
        <v>#N/A</v>
      </c>
      <c r="K106" s="100" t="e">
        <v>#N/A</v>
      </c>
    </row>
    <row r="107" spans="1:12" ht="15">
      <c r="A107" s="101"/>
      <c r="B107" s="99"/>
      <c r="C107" s="102"/>
      <c r="D107" s="59" t="s">
        <v>1071</v>
      </c>
      <c r="E107" s="10" t="s">
        <v>1072</v>
      </c>
      <c r="F107" s="99"/>
      <c r="G107" s="98"/>
      <c r="H107" s="99"/>
      <c r="I107" s="99"/>
      <c r="J107" s="103" t="e">
        <v>#N/A</v>
      </c>
      <c r="K107" s="100" t="e">
        <v>#N/A</v>
      </c>
    </row>
    <row r="108" spans="1:12" ht="30">
      <c r="A108" s="101"/>
      <c r="B108" s="99"/>
      <c r="C108" s="102"/>
      <c r="D108" s="59" t="s">
        <v>1205</v>
      </c>
      <c r="E108" s="10" t="s">
        <v>1206</v>
      </c>
      <c r="F108" s="99"/>
      <c r="G108" s="98"/>
      <c r="H108" s="99"/>
      <c r="I108" s="99"/>
      <c r="J108" s="103" t="e">
        <v>#N/A</v>
      </c>
      <c r="K108" s="100" t="e">
        <v>#N/A</v>
      </c>
    </row>
    <row r="109" spans="1:12" ht="30">
      <c r="A109" s="101"/>
      <c r="B109" s="99"/>
      <c r="C109" s="102"/>
      <c r="D109" s="59" t="s">
        <v>1209</v>
      </c>
      <c r="E109" s="10" t="s">
        <v>1210</v>
      </c>
      <c r="F109" s="99"/>
      <c r="G109" s="98"/>
      <c r="H109" s="99"/>
      <c r="I109" s="99"/>
      <c r="J109" s="103" t="e">
        <v>#N/A</v>
      </c>
      <c r="K109" s="100" t="e">
        <v>#N/A</v>
      </c>
    </row>
    <row r="110" spans="1:12" ht="15">
      <c r="A110" s="101"/>
      <c r="B110" s="99"/>
      <c r="C110" s="102"/>
      <c r="D110" s="59" t="s">
        <v>898</v>
      </c>
      <c r="E110" s="10" t="s">
        <v>899</v>
      </c>
      <c r="F110" s="99"/>
      <c r="G110" s="98"/>
      <c r="H110" s="99"/>
      <c r="I110" s="99"/>
      <c r="J110" s="103" t="e">
        <v>#N/A</v>
      </c>
      <c r="K110" s="100" t="e">
        <v>#N/A</v>
      </c>
    </row>
    <row r="111" spans="1:12" ht="15">
      <c r="A111" s="101"/>
      <c r="B111" s="99"/>
      <c r="C111" s="102"/>
      <c r="D111" s="59" t="s">
        <v>1084</v>
      </c>
      <c r="E111" s="10" t="s">
        <v>1085</v>
      </c>
      <c r="F111" s="99"/>
      <c r="G111" s="98"/>
      <c r="H111" s="99"/>
      <c r="I111" s="99"/>
      <c r="J111" s="103" t="e">
        <v>#N/A</v>
      </c>
      <c r="K111" s="100" t="e">
        <v>#N/A</v>
      </c>
    </row>
    <row r="112" spans="1:12" ht="15">
      <c r="A112" s="101"/>
      <c r="B112" s="99"/>
      <c r="C112" s="102"/>
      <c r="D112" s="59" t="s">
        <v>1120</v>
      </c>
      <c r="E112" s="10" t="s">
        <v>1121</v>
      </c>
      <c r="F112" s="99"/>
      <c r="G112" s="98"/>
      <c r="H112" s="99"/>
      <c r="I112" s="99"/>
      <c r="J112" s="103" t="e">
        <v>#N/A</v>
      </c>
      <c r="K112" s="100" t="e">
        <v>#N/A</v>
      </c>
    </row>
    <row r="113" spans="1:12" ht="15">
      <c r="A113" s="101"/>
      <c r="B113" s="99"/>
      <c r="C113" s="102"/>
      <c r="D113" s="59" t="s">
        <v>1180</v>
      </c>
      <c r="E113" s="10" t="s">
        <v>1181</v>
      </c>
      <c r="F113" s="99"/>
      <c r="G113" s="98"/>
      <c r="H113" s="99"/>
      <c r="I113" s="99"/>
      <c r="J113" s="103" t="e">
        <v>#N/A</v>
      </c>
      <c r="K113" s="100" t="e">
        <v>#N/A</v>
      </c>
    </row>
    <row r="114" spans="1:12" ht="30">
      <c r="A114" s="101"/>
      <c r="B114" s="99"/>
      <c r="C114" s="102"/>
      <c r="D114" s="59" t="s">
        <v>1233</v>
      </c>
      <c r="E114" s="10" t="s">
        <v>1234</v>
      </c>
      <c r="F114" s="99"/>
      <c r="G114" s="98"/>
      <c r="H114" s="99"/>
      <c r="I114" s="99"/>
      <c r="J114" s="103" t="e">
        <v>#N/A</v>
      </c>
      <c r="K114" s="100" t="e">
        <v>#N/A</v>
      </c>
    </row>
    <row r="115" spans="1:12" ht="30">
      <c r="A115" s="101"/>
      <c r="B115" s="99"/>
      <c r="C115" s="102"/>
      <c r="D115" s="59" t="s">
        <v>849</v>
      </c>
      <c r="E115" s="10" t="s">
        <v>850</v>
      </c>
      <c r="F115" s="99"/>
      <c r="G115" s="98"/>
      <c r="H115" s="99"/>
      <c r="I115" s="99"/>
      <c r="J115" s="103" t="e">
        <v>#N/A</v>
      </c>
      <c r="K115" s="100" t="e">
        <v>#N/A</v>
      </c>
    </row>
    <row r="116" spans="1:12" ht="60">
      <c r="A116" s="101"/>
      <c r="B116" s="99"/>
      <c r="C116" s="102"/>
      <c r="D116" s="59" t="s">
        <v>998</v>
      </c>
      <c r="E116" s="10" t="s">
        <v>999</v>
      </c>
      <c r="F116" s="99"/>
      <c r="G116" s="98"/>
      <c r="H116" s="99"/>
      <c r="I116" s="99"/>
      <c r="J116" s="103" t="e">
        <v>#N/A</v>
      </c>
      <c r="K116" s="100" t="e">
        <v>#N/A</v>
      </c>
    </row>
    <row r="117" spans="1:12" ht="30">
      <c r="A117" s="101" t="s">
        <v>5074</v>
      </c>
      <c r="B117" s="99" t="s">
        <v>5076</v>
      </c>
      <c r="C117" s="102" t="s">
        <v>5075</v>
      </c>
      <c r="D117" s="59" t="s">
        <v>1227</v>
      </c>
      <c r="E117" s="10" t="s">
        <v>1228</v>
      </c>
      <c r="F117" s="99" t="s">
        <v>49</v>
      </c>
      <c r="G117" s="98" t="s">
        <v>430</v>
      </c>
      <c r="H117" s="99" t="s">
        <v>431</v>
      </c>
      <c r="I117" s="99" t="s">
        <v>71</v>
      </c>
      <c r="J117" s="103">
        <v>4</v>
      </c>
      <c r="K117" s="100">
        <v>1199</v>
      </c>
      <c r="L117" s="1">
        <f>ROUND(K117*1.7,0)</f>
        <v>2038</v>
      </c>
    </row>
    <row r="118" spans="1:12" ht="30">
      <c r="A118" s="101"/>
      <c r="B118" s="99"/>
      <c r="C118" s="102"/>
      <c r="D118" s="59" t="s">
        <v>810</v>
      </c>
      <c r="E118" s="10" t="s">
        <v>811</v>
      </c>
      <c r="F118" s="99"/>
      <c r="G118" s="98"/>
      <c r="H118" s="99"/>
      <c r="I118" s="99"/>
      <c r="J118" s="103" t="e">
        <v>#N/A</v>
      </c>
      <c r="K118" s="100" t="e">
        <v>#N/A</v>
      </c>
    </row>
    <row r="119" spans="1:12" ht="30">
      <c r="A119" s="101"/>
      <c r="B119" s="99"/>
      <c r="C119" s="102"/>
      <c r="D119" s="59" t="s">
        <v>866</v>
      </c>
      <c r="E119" s="10" t="s">
        <v>867</v>
      </c>
      <c r="F119" s="99"/>
      <c r="G119" s="98"/>
      <c r="H119" s="99"/>
      <c r="I119" s="99"/>
      <c r="J119" s="103" t="e">
        <v>#N/A</v>
      </c>
      <c r="K119" s="100" t="e">
        <v>#N/A</v>
      </c>
    </row>
    <row r="120" spans="1:12" ht="15">
      <c r="A120" s="101" t="s">
        <v>5077</v>
      </c>
      <c r="B120" s="99" t="s">
        <v>5080</v>
      </c>
      <c r="C120" s="102" t="s">
        <v>5078</v>
      </c>
      <c r="D120" s="59" t="s">
        <v>1218</v>
      </c>
      <c r="E120" s="10" t="s">
        <v>1219</v>
      </c>
      <c r="F120" s="99" t="s">
        <v>49</v>
      </c>
      <c r="G120" s="98" t="s">
        <v>5079</v>
      </c>
      <c r="H120" s="99" t="s">
        <v>832</v>
      </c>
      <c r="I120" s="99" t="s">
        <v>71</v>
      </c>
      <c r="J120" s="103">
        <v>2</v>
      </c>
      <c r="K120" s="100">
        <v>860</v>
      </c>
      <c r="L120" s="1">
        <f>ROUND(K120*1.7,0)</f>
        <v>1462</v>
      </c>
    </row>
    <row r="121" spans="1:12" ht="15">
      <c r="A121" s="101"/>
      <c r="B121" s="99"/>
      <c r="C121" s="102"/>
      <c r="D121" s="59" t="s">
        <v>1071</v>
      </c>
      <c r="E121" s="10" t="s">
        <v>1072</v>
      </c>
      <c r="F121" s="99"/>
      <c r="G121" s="98"/>
      <c r="H121" s="99"/>
      <c r="I121" s="99"/>
      <c r="J121" s="103" t="e">
        <v>#N/A</v>
      </c>
      <c r="K121" s="100" t="e">
        <v>#N/A</v>
      </c>
    </row>
    <row r="122" spans="1:12" ht="15">
      <c r="A122" s="101"/>
      <c r="B122" s="99"/>
      <c r="C122" s="102"/>
      <c r="D122" s="59" t="s">
        <v>1084</v>
      </c>
      <c r="E122" s="10" t="s">
        <v>1085</v>
      </c>
      <c r="F122" s="99"/>
      <c r="G122" s="98"/>
      <c r="H122" s="99"/>
      <c r="I122" s="99"/>
      <c r="J122" s="103" t="e">
        <v>#N/A</v>
      </c>
      <c r="K122" s="100" t="e">
        <v>#N/A</v>
      </c>
    </row>
    <row r="123" spans="1:12" ht="15">
      <c r="A123" s="101"/>
      <c r="B123" s="99"/>
      <c r="C123" s="102"/>
      <c r="D123" s="59" t="s">
        <v>1180</v>
      </c>
      <c r="E123" s="10" t="s">
        <v>1181</v>
      </c>
      <c r="F123" s="99"/>
      <c r="G123" s="98"/>
      <c r="H123" s="99"/>
      <c r="I123" s="99"/>
      <c r="J123" s="103" t="e">
        <v>#N/A</v>
      </c>
      <c r="K123" s="100" t="e">
        <v>#N/A</v>
      </c>
    </row>
    <row r="124" spans="1:12" ht="47.25">
      <c r="A124" s="39"/>
      <c r="B124" s="40"/>
      <c r="C124" s="41" t="s">
        <v>1245</v>
      </c>
      <c r="D124" s="40"/>
      <c r="E124" s="42"/>
      <c r="F124" s="40"/>
      <c r="G124" s="52"/>
      <c r="H124" s="40"/>
      <c r="I124" s="40"/>
      <c r="J124" s="66"/>
      <c r="K124" s="72"/>
    </row>
    <row r="125" spans="1:12">
      <c r="A125" s="44"/>
      <c r="B125" s="45"/>
      <c r="C125" s="46" t="s">
        <v>1391</v>
      </c>
      <c r="D125" s="45"/>
      <c r="E125" s="47"/>
      <c r="F125" s="45"/>
      <c r="G125" s="51"/>
      <c r="H125" s="45"/>
      <c r="I125" s="45"/>
      <c r="J125" s="65"/>
      <c r="K125" s="71"/>
    </row>
    <row r="126" spans="1:12" ht="30">
      <c r="A126" s="101" t="s">
        <v>5081</v>
      </c>
      <c r="B126" s="99" t="s">
        <v>1394</v>
      </c>
      <c r="C126" s="102" t="s">
        <v>5082</v>
      </c>
      <c r="D126" s="59" t="s">
        <v>1392</v>
      </c>
      <c r="E126" s="10" t="s">
        <v>1393</v>
      </c>
      <c r="F126" s="99" t="s">
        <v>4414</v>
      </c>
      <c r="G126" s="98" t="s">
        <v>64</v>
      </c>
      <c r="H126" s="99" t="s">
        <v>65</v>
      </c>
      <c r="I126" s="99" t="s">
        <v>39</v>
      </c>
      <c r="J126" s="103">
        <v>4</v>
      </c>
      <c r="K126" s="100">
        <v>800</v>
      </c>
      <c r="L126" s="1">
        <f>ROUND(K126*1.7,0)</f>
        <v>1360</v>
      </c>
    </row>
    <row r="127" spans="1:12" ht="30">
      <c r="A127" s="101"/>
      <c r="B127" s="99" t="s">
        <v>1397</v>
      </c>
      <c r="C127" s="102"/>
      <c r="D127" s="59" t="s">
        <v>1395</v>
      </c>
      <c r="E127" s="10" t="s">
        <v>1396</v>
      </c>
      <c r="F127" s="99"/>
      <c r="G127" s="98"/>
      <c r="H127" s="99"/>
      <c r="I127" s="99"/>
      <c r="J127" s="103" t="e">
        <v>#N/A</v>
      </c>
      <c r="K127" s="100" t="e">
        <v>#N/A</v>
      </c>
    </row>
    <row r="128" spans="1:12" ht="15">
      <c r="A128" s="101"/>
      <c r="B128" s="99" t="s">
        <v>1400</v>
      </c>
      <c r="C128" s="102"/>
      <c r="D128" s="59" t="s">
        <v>1398</v>
      </c>
      <c r="E128" s="10" t="s">
        <v>1399</v>
      </c>
      <c r="F128" s="99"/>
      <c r="G128" s="98"/>
      <c r="H128" s="99"/>
      <c r="I128" s="99"/>
      <c r="J128" s="103" t="e">
        <v>#N/A</v>
      </c>
      <c r="K128" s="100" t="e">
        <v>#N/A</v>
      </c>
    </row>
    <row r="129" spans="1:12" ht="30">
      <c r="A129" s="101"/>
      <c r="B129" s="99" t="s">
        <v>1403</v>
      </c>
      <c r="C129" s="102"/>
      <c r="D129" s="59" t="s">
        <v>1401</v>
      </c>
      <c r="E129" s="10" t="s">
        <v>1402</v>
      </c>
      <c r="F129" s="99"/>
      <c r="G129" s="98"/>
      <c r="H129" s="99"/>
      <c r="I129" s="99"/>
      <c r="J129" s="103" t="e">
        <v>#N/A</v>
      </c>
      <c r="K129" s="100" t="e">
        <v>#N/A</v>
      </c>
    </row>
    <row r="130" spans="1:12" ht="31.5">
      <c r="A130" s="44"/>
      <c r="B130" s="45"/>
      <c r="C130" s="46" t="s">
        <v>5083</v>
      </c>
      <c r="D130" s="45"/>
      <c r="E130" s="47"/>
      <c r="F130" s="45"/>
      <c r="G130" s="51"/>
      <c r="H130" s="45"/>
      <c r="I130" s="45"/>
      <c r="J130" s="65"/>
      <c r="K130" s="71"/>
    </row>
    <row r="131" spans="1:12" ht="30">
      <c r="A131" s="101" t="s">
        <v>5084</v>
      </c>
      <c r="B131" s="99" t="s">
        <v>5087</v>
      </c>
      <c r="C131" s="102" t="s">
        <v>5085</v>
      </c>
      <c r="D131" s="59" t="s">
        <v>1439</v>
      </c>
      <c r="E131" s="10" t="s">
        <v>1440</v>
      </c>
      <c r="F131" s="99" t="s">
        <v>5086</v>
      </c>
      <c r="G131" s="98" t="s">
        <v>64</v>
      </c>
      <c r="H131" s="99" t="s">
        <v>65</v>
      </c>
      <c r="I131" s="99" t="s">
        <v>4964</v>
      </c>
      <c r="J131" s="103">
        <v>2</v>
      </c>
      <c r="K131" s="100">
        <v>1752</v>
      </c>
      <c r="L131" s="1">
        <f>ROUND(K131*1.7,0)</f>
        <v>2978</v>
      </c>
    </row>
    <row r="132" spans="1:12" ht="30">
      <c r="A132" s="101"/>
      <c r="B132" s="99"/>
      <c r="C132" s="102"/>
      <c r="D132" s="59" t="s">
        <v>1442</v>
      </c>
      <c r="E132" s="10" t="s">
        <v>1443</v>
      </c>
      <c r="F132" s="99"/>
      <c r="G132" s="98"/>
      <c r="H132" s="99"/>
      <c r="I132" s="99"/>
      <c r="J132" s="103" t="e">
        <v>#N/A</v>
      </c>
      <c r="K132" s="100" t="e">
        <v>#N/A</v>
      </c>
    </row>
    <row r="133" spans="1:12" ht="30">
      <c r="A133" s="101"/>
      <c r="B133" s="99"/>
      <c r="C133" s="102"/>
      <c r="D133" s="59" t="s">
        <v>1446</v>
      </c>
      <c r="E133" s="10" t="s">
        <v>1447</v>
      </c>
      <c r="F133" s="99"/>
      <c r="G133" s="98"/>
      <c r="H133" s="99"/>
      <c r="I133" s="99"/>
      <c r="J133" s="103" t="e">
        <v>#N/A</v>
      </c>
      <c r="K133" s="100" t="e">
        <v>#N/A</v>
      </c>
    </row>
    <row r="134" spans="1:12" ht="30">
      <c r="A134" s="101"/>
      <c r="B134" s="99"/>
      <c r="C134" s="102"/>
      <c r="D134" s="59" t="s">
        <v>1449</v>
      </c>
      <c r="E134" s="10" t="s">
        <v>1450</v>
      </c>
      <c r="F134" s="99"/>
      <c r="G134" s="98"/>
      <c r="H134" s="99"/>
      <c r="I134" s="99"/>
      <c r="J134" s="103" t="e">
        <v>#N/A</v>
      </c>
      <c r="K134" s="100" t="e">
        <v>#N/A</v>
      </c>
    </row>
    <row r="135" spans="1:12" ht="30">
      <c r="A135" s="101"/>
      <c r="B135" s="99"/>
      <c r="C135" s="102"/>
      <c r="D135" s="59" t="s">
        <v>1452</v>
      </c>
      <c r="E135" s="10" t="s">
        <v>1453</v>
      </c>
      <c r="F135" s="99"/>
      <c r="G135" s="98"/>
      <c r="H135" s="99"/>
      <c r="I135" s="99"/>
      <c r="J135" s="103" t="e">
        <v>#N/A</v>
      </c>
      <c r="K135" s="100" t="e">
        <v>#N/A</v>
      </c>
    </row>
    <row r="136" spans="1:12" ht="30">
      <c r="A136" s="101"/>
      <c r="B136" s="99"/>
      <c r="C136" s="102"/>
      <c r="D136" s="59" t="s">
        <v>1478</v>
      </c>
      <c r="E136" s="10" t="s">
        <v>1479</v>
      </c>
      <c r="F136" s="99"/>
      <c r="G136" s="98"/>
      <c r="H136" s="99"/>
      <c r="I136" s="99"/>
      <c r="J136" s="103" t="e">
        <v>#N/A</v>
      </c>
      <c r="K136" s="100" t="e">
        <v>#N/A</v>
      </c>
    </row>
    <row r="137" spans="1:12" ht="30">
      <c r="A137" s="101" t="s">
        <v>5088</v>
      </c>
      <c r="B137" s="99" t="s">
        <v>5091</v>
      </c>
      <c r="C137" s="102" t="s">
        <v>5089</v>
      </c>
      <c r="D137" s="59" t="s">
        <v>1261</v>
      </c>
      <c r="E137" s="10" t="s">
        <v>1262</v>
      </c>
      <c r="F137" s="99" t="s">
        <v>5090</v>
      </c>
      <c r="G137" s="98" t="s">
        <v>64</v>
      </c>
      <c r="H137" s="99" t="s">
        <v>65</v>
      </c>
      <c r="I137" s="99" t="s">
        <v>4964</v>
      </c>
      <c r="J137" s="103">
        <v>4</v>
      </c>
      <c r="K137" s="100">
        <v>2777</v>
      </c>
      <c r="L137" s="1">
        <f>ROUND(K137*1.7,0)</f>
        <v>4721</v>
      </c>
    </row>
    <row r="138" spans="1:12" ht="30">
      <c r="A138" s="101"/>
      <c r="B138" s="99"/>
      <c r="C138" s="102"/>
      <c r="D138" s="59" t="s">
        <v>1264</v>
      </c>
      <c r="E138" s="10" t="s">
        <v>1265</v>
      </c>
      <c r="F138" s="99"/>
      <c r="G138" s="98"/>
      <c r="H138" s="99"/>
      <c r="I138" s="99"/>
      <c r="J138" s="103" t="e">
        <v>#N/A</v>
      </c>
      <c r="K138" s="100" t="e">
        <v>#N/A</v>
      </c>
    </row>
    <row r="139" spans="1:12" ht="30">
      <c r="A139" s="101"/>
      <c r="B139" s="99"/>
      <c r="C139" s="102"/>
      <c r="D139" s="59" t="s">
        <v>1674</v>
      </c>
      <c r="E139" s="10" t="s">
        <v>1675</v>
      </c>
      <c r="F139" s="99"/>
      <c r="G139" s="98"/>
      <c r="H139" s="99"/>
      <c r="I139" s="99"/>
      <c r="J139" s="103" t="e">
        <v>#N/A</v>
      </c>
      <c r="K139" s="100" t="e">
        <v>#N/A</v>
      </c>
    </row>
    <row r="140" spans="1:12" ht="30">
      <c r="A140" s="101"/>
      <c r="B140" s="99"/>
      <c r="C140" s="102"/>
      <c r="D140" s="59" t="s">
        <v>1677</v>
      </c>
      <c r="E140" s="10" t="s">
        <v>1678</v>
      </c>
      <c r="F140" s="99"/>
      <c r="G140" s="98"/>
      <c r="H140" s="99"/>
      <c r="I140" s="99"/>
      <c r="J140" s="103" t="e">
        <v>#N/A</v>
      </c>
      <c r="K140" s="100" t="e">
        <v>#N/A</v>
      </c>
    </row>
    <row r="141" spans="1:12" ht="15">
      <c r="A141" s="101"/>
      <c r="B141" s="99"/>
      <c r="C141" s="102"/>
      <c r="D141" s="59" t="s">
        <v>1368</v>
      </c>
      <c r="E141" s="10" t="s">
        <v>1369</v>
      </c>
      <c r="F141" s="99"/>
      <c r="G141" s="98"/>
      <c r="H141" s="99"/>
      <c r="I141" s="99"/>
      <c r="J141" s="103" t="e">
        <v>#N/A</v>
      </c>
      <c r="K141" s="100" t="e">
        <v>#N/A</v>
      </c>
    </row>
    <row r="142" spans="1:12" ht="15">
      <c r="A142" s="101"/>
      <c r="B142" s="99"/>
      <c r="C142" s="102"/>
      <c r="D142" s="59" t="s">
        <v>1371</v>
      </c>
      <c r="E142" s="10" t="s">
        <v>1372</v>
      </c>
      <c r="F142" s="99"/>
      <c r="G142" s="98"/>
      <c r="H142" s="99"/>
      <c r="I142" s="99"/>
      <c r="J142" s="103" t="e">
        <v>#N/A</v>
      </c>
      <c r="K142" s="100" t="e">
        <v>#N/A</v>
      </c>
    </row>
    <row r="143" spans="1:12" ht="30">
      <c r="A143" s="101"/>
      <c r="B143" s="99"/>
      <c r="C143" s="102"/>
      <c r="D143" s="59" t="s">
        <v>1638</v>
      </c>
      <c r="E143" s="10" t="s">
        <v>1639</v>
      </c>
      <c r="F143" s="99"/>
      <c r="G143" s="98"/>
      <c r="H143" s="99"/>
      <c r="I143" s="99"/>
      <c r="J143" s="103" t="e">
        <v>#N/A</v>
      </c>
      <c r="K143" s="100" t="e">
        <v>#N/A</v>
      </c>
    </row>
    <row r="144" spans="1:12" ht="30">
      <c r="A144" s="101"/>
      <c r="B144" s="99"/>
      <c r="C144" s="102"/>
      <c r="D144" s="59" t="s">
        <v>1644</v>
      </c>
      <c r="E144" s="10" t="s">
        <v>1645</v>
      </c>
      <c r="F144" s="99"/>
      <c r="G144" s="98"/>
      <c r="H144" s="99"/>
      <c r="I144" s="99"/>
      <c r="J144" s="103" t="e">
        <v>#N/A</v>
      </c>
      <c r="K144" s="100" t="e">
        <v>#N/A</v>
      </c>
    </row>
    <row r="145" spans="1:12" ht="30">
      <c r="A145" s="101"/>
      <c r="B145" s="99"/>
      <c r="C145" s="102"/>
      <c r="D145" s="59" t="s">
        <v>1598</v>
      </c>
      <c r="E145" s="10" t="s">
        <v>1599</v>
      </c>
      <c r="F145" s="99"/>
      <c r="G145" s="98"/>
      <c r="H145" s="99"/>
      <c r="I145" s="99"/>
      <c r="J145" s="103" t="e">
        <v>#N/A</v>
      </c>
      <c r="K145" s="100" t="e">
        <v>#N/A</v>
      </c>
    </row>
    <row r="146" spans="1:12" ht="30">
      <c r="A146" s="101"/>
      <c r="B146" s="99"/>
      <c r="C146" s="102"/>
      <c r="D146" s="59" t="s">
        <v>1601</v>
      </c>
      <c r="E146" s="10" t="s">
        <v>1602</v>
      </c>
      <c r="F146" s="99"/>
      <c r="G146" s="98"/>
      <c r="H146" s="99"/>
      <c r="I146" s="99"/>
      <c r="J146" s="103" t="e">
        <v>#N/A</v>
      </c>
      <c r="K146" s="100" t="e">
        <v>#N/A</v>
      </c>
    </row>
    <row r="147" spans="1:12" ht="30">
      <c r="A147" s="101" t="s">
        <v>5092</v>
      </c>
      <c r="B147" s="99" t="s">
        <v>5095</v>
      </c>
      <c r="C147" s="102" t="s">
        <v>5093</v>
      </c>
      <c r="D147" s="59" t="s">
        <v>1261</v>
      </c>
      <c r="E147" s="10" t="s">
        <v>1262</v>
      </c>
      <c r="F147" s="99" t="s">
        <v>5094</v>
      </c>
      <c r="G147" s="98" t="s">
        <v>64</v>
      </c>
      <c r="H147" s="99" t="s">
        <v>65</v>
      </c>
      <c r="I147" s="99" t="s">
        <v>4964</v>
      </c>
      <c r="J147" s="103">
        <v>4</v>
      </c>
      <c r="K147" s="100">
        <v>2304</v>
      </c>
      <c r="L147" s="1">
        <f>ROUND(K147*1.7,0)</f>
        <v>3917</v>
      </c>
    </row>
    <row r="148" spans="1:12" ht="30">
      <c r="A148" s="101"/>
      <c r="B148" s="99"/>
      <c r="C148" s="102"/>
      <c r="D148" s="59" t="s">
        <v>1264</v>
      </c>
      <c r="E148" s="10" t="s">
        <v>1265</v>
      </c>
      <c r="F148" s="99"/>
      <c r="G148" s="98"/>
      <c r="H148" s="99"/>
      <c r="I148" s="99"/>
      <c r="J148" s="103" t="e">
        <v>#N/A</v>
      </c>
      <c r="K148" s="100" t="e">
        <v>#N/A</v>
      </c>
    </row>
    <row r="149" spans="1:12" ht="30">
      <c r="A149" s="101"/>
      <c r="B149" s="99"/>
      <c r="C149" s="102"/>
      <c r="D149" s="59" t="s">
        <v>1674</v>
      </c>
      <c r="E149" s="10" t="s">
        <v>1675</v>
      </c>
      <c r="F149" s="99"/>
      <c r="G149" s="98"/>
      <c r="H149" s="99"/>
      <c r="I149" s="99"/>
      <c r="J149" s="103" t="e">
        <v>#N/A</v>
      </c>
      <c r="K149" s="100" t="e">
        <v>#N/A</v>
      </c>
    </row>
    <row r="150" spans="1:12" ht="30">
      <c r="A150" s="101"/>
      <c r="B150" s="99"/>
      <c r="C150" s="102"/>
      <c r="D150" s="59" t="s">
        <v>1677</v>
      </c>
      <c r="E150" s="10" t="s">
        <v>1678</v>
      </c>
      <c r="F150" s="99"/>
      <c r="G150" s="98"/>
      <c r="H150" s="99"/>
      <c r="I150" s="99"/>
      <c r="J150" s="103" t="e">
        <v>#N/A</v>
      </c>
      <c r="K150" s="100" t="e">
        <v>#N/A</v>
      </c>
    </row>
    <row r="151" spans="1:12" ht="15">
      <c r="A151" s="101"/>
      <c r="B151" s="99"/>
      <c r="C151" s="102"/>
      <c r="D151" s="59" t="s">
        <v>1368</v>
      </c>
      <c r="E151" s="10" t="s">
        <v>1369</v>
      </c>
      <c r="F151" s="99"/>
      <c r="G151" s="98"/>
      <c r="H151" s="99"/>
      <c r="I151" s="99"/>
      <c r="J151" s="103" t="e">
        <v>#N/A</v>
      </c>
      <c r="K151" s="100" t="e">
        <v>#N/A</v>
      </c>
    </row>
    <row r="152" spans="1:12" ht="15">
      <c r="A152" s="101"/>
      <c r="B152" s="99"/>
      <c r="C152" s="102"/>
      <c r="D152" s="59" t="s">
        <v>1371</v>
      </c>
      <c r="E152" s="10" t="s">
        <v>1372</v>
      </c>
      <c r="F152" s="99"/>
      <c r="G152" s="98"/>
      <c r="H152" s="99"/>
      <c r="I152" s="99"/>
      <c r="J152" s="103" t="e">
        <v>#N/A</v>
      </c>
      <c r="K152" s="100" t="e">
        <v>#N/A</v>
      </c>
    </row>
    <row r="153" spans="1:12" ht="30">
      <c r="A153" s="101"/>
      <c r="B153" s="99"/>
      <c r="C153" s="102"/>
      <c r="D153" s="59" t="s">
        <v>1598</v>
      </c>
      <c r="E153" s="10" t="s">
        <v>1599</v>
      </c>
      <c r="F153" s="99"/>
      <c r="G153" s="98"/>
      <c r="H153" s="99"/>
      <c r="I153" s="99"/>
      <c r="J153" s="103" t="e">
        <v>#N/A</v>
      </c>
      <c r="K153" s="100" t="e">
        <v>#N/A</v>
      </c>
    </row>
    <row r="154" spans="1:12" ht="30">
      <c r="A154" s="101"/>
      <c r="B154" s="99"/>
      <c r="C154" s="102"/>
      <c r="D154" s="59" t="s">
        <v>1601</v>
      </c>
      <c r="E154" s="10" t="s">
        <v>1602</v>
      </c>
      <c r="F154" s="99"/>
      <c r="G154" s="98"/>
      <c r="H154" s="99"/>
      <c r="I154" s="99"/>
      <c r="J154" s="103" t="e">
        <v>#N/A</v>
      </c>
      <c r="K154" s="100" t="e">
        <v>#N/A</v>
      </c>
    </row>
    <row r="155" spans="1:12" ht="30">
      <c r="A155" s="101" t="s">
        <v>5096</v>
      </c>
      <c r="B155" s="99" t="s">
        <v>5099</v>
      </c>
      <c r="C155" s="102" t="s">
        <v>5097</v>
      </c>
      <c r="D155" s="59" t="s">
        <v>1446</v>
      </c>
      <c r="E155" s="10" t="s">
        <v>1447</v>
      </c>
      <c r="F155" s="99" t="s">
        <v>5098</v>
      </c>
      <c r="G155" s="98" t="s">
        <v>64</v>
      </c>
      <c r="H155" s="99" t="s">
        <v>65</v>
      </c>
      <c r="I155" s="99" t="s">
        <v>4964</v>
      </c>
      <c r="J155" s="103">
        <v>4</v>
      </c>
      <c r="K155" s="100">
        <v>3136</v>
      </c>
      <c r="L155" s="1">
        <f>ROUND(K155*1.7,0)</f>
        <v>5331</v>
      </c>
    </row>
    <row r="156" spans="1:12" ht="30">
      <c r="A156" s="101"/>
      <c r="B156" s="99"/>
      <c r="C156" s="102"/>
      <c r="D156" s="59" t="s">
        <v>1452</v>
      </c>
      <c r="E156" s="10" t="s">
        <v>1453</v>
      </c>
      <c r="F156" s="99"/>
      <c r="G156" s="98"/>
      <c r="H156" s="99"/>
      <c r="I156" s="99"/>
      <c r="J156" s="103" t="e">
        <v>#N/A</v>
      </c>
      <c r="K156" s="100" t="e">
        <v>#N/A</v>
      </c>
    </row>
    <row r="157" spans="1:12" ht="30">
      <c r="A157" s="101"/>
      <c r="B157" s="99"/>
      <c r="C157" s="102"/>
      <c r="D157" s="59" t="s">
        <v>1478</v>
      </c>
      <c r="E157" s="10" t="s">
        <v>1479</v>
      </c>
      <c r="F157" s="99"/>
      <c r="G157" s="98"/>
      <c r="H157" s="99"/>
      <c r="I157" s="99"/>
      <c r="J157" s="103" t="e">
        <v>#N/A</v>
      </c>
      <c r="K157" s="100" t="e">
        <v>#N/A</v>
      </c>
    </row>
    <row r="158" spans="1:12" ht="30">
      <c r="A158" s="101"/>
      <c r="B158" s="99"/>
      <c r="C158" s="102"/>
      <c r="D158" s="59" t="s">
        <v>1581</v>
      </c>
      <c r="E158" s="10" t="s">
        <v>1582</v>
      </c>
      <c r="F158" s="99"/>
      <c r="G158" s="98"/>
      <c r="H158" s="99"/>
      <c r="I158" s="99"/>
      <c r="J158" s="103" t="e">
        <v>#N/A</v>
      </c>
      <c r="K158" s="100" t="e">
        <v>#N/A</v>
      </c>
    </row>
    <row r="159" spans="1:12" ht="15">
      <c r="A159" s="101"/>
      <c r="B159" s="99"/>
      <c r="C159" s="102"/>
      <c r="D159" s="59" t="s">
        <v>1388</v>
      </c>
      <c r="E159" s="10" t="s">
        <v>1389</v>
      </c>
      <c r="F159" s="99"/>
      <c r="G159" s="98"/>
      <c r="H159" s="99"/>
      <c r="I159" s="99"/>
      <c r="J159" s="103" t="e">
        <v>#N/A</v>
      </c>
      <c r="K159" s="100" t="e">
        <v>#N/A</v>
      </c>
    </row>
    <row r="160" spans="1:12" ht="30">
      <c r="A160" s="101"/>
      <c r="B160" s="99"/>
      <c r="C160" s="102"/>
      <c r="D160" s="59" t="s">
        <v>1264</v>
      </c>
      <c r="E160" s="10" t="s">
        <v>1265</v>
      </c>
      <c r="F160" s="99"/>
      <c r="G160" s="98"/>
      <c r="H160" s="99"/>
      <c r="I160" s="99"/>
      <c r="J160" s="103" t="e">
        <v>#N/A</v>
      </c>
      <c r="K160" s="100" t="e">
        <v>#N/A</v>
      </c>
    </row>
    <row r="161" spans="1:12" ht="30">
      <c r="A161" s="101"/>
      <c r="B161" s="99"/>
      <c r="C161" s="102"/>
      <c r="D161" s="59" t="s">
        <v>1638</v>
      </c>
      <c r="E161" s="10" t="s">
        <v>1639</v>
      </c>
      <c r="F161" s="99"/>
      <c r="G161" s="98"/>
      <c r="H161" s="99"/>
      <c r="I161" s="99"/>
      <c r="J161" s="103" t="e">
        <v>#N/A</v>
      </c>
      <c r="K161" s="100" t="e">
        <v>#N/A</v>
      </c>
    </row>
    <row r="162" spans="1:12" ht="30">
      <c r="A162" s="101"/>
      <c r="B162" s="99"/>
      <c r="C162" s="102"/>
      <c r="D162" s="59" t="s">
        <v>1644</v>
      </c>
      <c r="E162" s="10" t="s">
        <v>1645</v>
      </c>
      <c r="F162" s="99"/>
      <c r="G162" s="98"/>
      <c r="H162" s="99"/>
      <c r="I162" s="99"/>
      <c r="J162" s="103" t="e">
        <v>#N/A</v>
      </c>
      <c r="K162" s="100" t="e">
        <v>#N/A</v>
      </c>
    </row>
    <row r="163" spans="1:12" ht="30">
      <c r="A163" s="101"/>
      <c r="B163" s="99"/>
      <c r="C163" s="102"/>
      <c r="D163" s="59" t="s">
        <v>1538</v>
      </c>
      <c r="E163" s="10" t="s">
        <v>1539</v>
      </c>
      <c r="F163" s="99"/>
      <c r="G163" s="98"/>
      <c r="H163" s="99"/>
      <c r="I163" s="99"/>
      <c r="J163" s="103" t="e">
        <v>#N/A</v>
      </c>
      <c r="K163" s="100" t="e">
        <v>#N/A</v>
      </c>
    </row>
    <row r="164" spans="1:12" ht="30">
      <c r="A164" s="101"/>
      <c r="B164" s="99"/>
      <c r="C164" s="102"/>
      <c r="D164" s="59" t="s">
        <v>1541</v>
      </c>
      <c r="E164" s="10" t="s">
        <v>1542</v>
      </c>
      <c r="F164" s="99"/>
      <c r="G164" s="98"/>
      <c r="H164" s="99"/>
      <c r="I164" s="99"/>
      <c r="J164" s="103" t="e">
        <v>#N/A</v>
      </c>
      <c r="K164" s="100" t="e">
        <v>#N/A</v>
      </c>
    </row>
    <row r="165" spans="1:12" ht="30">
      <c r="A165" s="101"/>
      <c r="B165" s="99"/>
      <c r="C165" s="102"/>
      <c r="D165" s="59" t="s">
        <v>1619</v>
      </c>
      <c r="E165" s="10" t="s">
        <v>1620</v>
      </c>
      <c r="F165" s="99"/>
      <c r="G165" s="98"/>
      <c r="H165" s="99"/>
      <c r="I165" s="99"/>
      <c r="J165" s="103" t="e">
        <v>#N/A</v>
      </c>
      <c r="K165" s="100" t="e">
        <v>#N/A</v>
      </c>
    </row>
    <row r="166" spans="1:12" ht="30">
      <c r="A166" s="101"/>
      <c r="B166" s="99"/>
      <c r="C166" s="102"/>
      <c r="D166" s="59" t="s">
        <v>1622</v>
      </c>
      <c r="E166" s="10" t="s">
        <v>1623</v>
      </c>
      <c r="F166" s="99"/>
      <c r="G166" s="98"/>
      <c r="H166" s="99"/>
      <c r="I166" s="99"/>
      <c r="J166" s="103" t="e">
        <v>#N/A</v>
      </c>
      <c r="K166" s="100" t="e">
        <v>#N/A</v>
      </c>
    </row>
    <row r="167" spans="1:12" ht="30">
      <c r="A167" s="101"/>
      <c r="B167" s="99"/>
      <c r="C167" s="102"/>
      <c r="D167" s="59" t="s">
        <v>1611</v>
      </c>
      <c r="E167" s="10" t="s">
        <v>1612</v>
      </c>
      <c r="F167" s="99"/>
      <c r="G167" s="98"/>
      <c r="H167" s="99"/>
      <c r="I167" s="99"/>
      <c r="J167" s="103" t="e">
        <v>#N/A</v>
      </c>
      <c r="K167" s="100" t="e">
        <v>#N/A</v>
      </c>
    </row>
    <row r="168" spans="1:12" ht="30">
      <c r="A168" s="101" t="s">
        <v>5100</v>
      </c>
      <c r="B168" s="99" t="s">
        <v>5102</v>
      </c>
      <c r="C168" s="102" t="s">
        <v>5101</v>
      </c>
      <c r="D168" s="59" t="s">
        <v>1276</v>
      </c>
      <c r="E168" s="10" t="s">
        <v>1277</v>
      </c>
      <c r="F168" s="99" t="s">
        <v>5094</v>
      </c>
      <c r="G168" s="98" t="s">
        <v>64</v>
      </c>
      <c r="H168" s="99" t="s">
        <v>65</v>
      </c>
      <c r="I168" s="99" t="s">
        <v>4964</v>
      </c>
      <c r="J168" s="103">
        <v>4</v>
      </c>
      <c r="K168" s="100">
        <v>1322</v>
      </c>
      <c r="L168" s="1">
        <f>ROUND(K168*1.7,0)</f>
        <v>2247</v>
      </c>
    </row>
    <row r="169" spans="1:12" ht="30">
      <c r="A169" s="101"/>
      <c r="B169" s="99"/>
      <c r="C169" s="102"/>
      <c r="D169" s="59" t="s">
        <v>1677</v>
      </c>
      <c r="E169" s="10" t="s">
        <v>1678</v>
      </c>
      <c r="F169" s="99"/>
      <c r="G169" s="98"/>
      <c r="H169" s="99"/>
      <c r="I169" s="99"/>
      <c r="J169" s="103" t="e">
        <v>#N/A</v>
      </c>
      <c r="K169" s="100" t="e">
        <v>#N/A</v>
      </c>
    </row>
    <row r="170" spans="1:12" ht="15">
      <c r="A170" s="101"/>
      <c r="B170" s="99"/>
      <c r="C170" s="102"/>
      <c r="D170" s="59" t="s">
        <v>1371</v>
      </c>
      <c r="E170" s="10" t="s">
        <v>1372</v>
      </c>
      <c r="F170" s="99"/>
      <c r="G170" s="98"/>
      <c r="H170" s="99"/>
      <c r="I170" s="99"/>
      <c r="J170" s="103" t="e">
        <v>#N/A</v>
      </c>
      <c r="K170" s="100" t="e">
        <v>#N/A</v>
      </c>
    </row>
    <row r="171" spans="1:12" ht="30">
      <c r="A171" s="101"/>
      <c r="B171" s="99"/>
      <c r="C171" s="102"/>
      <c r="D171" s="59" t="s">
        <v>1601</v>
      </c>
      <c r="E171" s="10" t="s">
        <v>1602</v>
      </c>
      <c r="F171" s="99"/>
      <c r="G171" s="98"/>
      <c r="H171" s="99"/>
      <c r="I171" s="99"/>
      <c r="J171" s="103" t="e">
        <v>#N/A</v>
      </c>
      <c r="K171" s="100" t="e">
        <v>#N/A</v>
      </c>
    </row>
    <row r="172" spans="1:12" ht="30">
      <c r="A172" s="101" t="s">
        <v>5103</v>
      </c>
      <c r="B172" s="99" t="s">
        <v>5106</v>
      </c>
      <c r="C172" s="102" t="s">
        <v>5104</v>
      </c>
      <c r="D172" s="59" t="s">
        <v>1261</v>
      </c>
      <c r="E172" s="10" t="s">
        <v>1262</v>
      </c>
      <c r="F172" s="99" t="s">
        <v>5105</v>
      </c>
      <c r="G172" s="98" t="s">
        <v>64</v>
      </c>
      <c r="H172" s="99" t="s">
        <v>65</v>
      </c>
      <c r="I172" s="99" t="s">
        <v>4964</v>
      </c>
      <c r="J172" s="103">
        <v>5</v>
      </c>
      <c r="K172" s="100">
        <v>3599</v>
      </c>
      <c r="L172" s="1">
        <f>ROUND(K172*1.7,0)</f>
        <v>6118</v>
      </c>
    </row>
    <row r="173" spans="1:12" ht="30">
      <c r="A173" s="101"/>
      <c r="B173" s="99"/>
      <c r="C173" s="102"/>
      <c r="D173" s="59" t="s">
        <v>1674</v>
      </c>
      <c r="E173" s="10" t="s">
        <v>1675</v>
      </c>
      <c r="F173" s="99"/>
      <c r="G173" s="98"/>
      <c r="H173" s="99"/>
      <c r="I173" s="99"/>
      <c r="J173" s="103" t="e">
        <v>#N/A</v>
      </c>
      <c r="K173" s="100" t="e">
        <v>#N/A</v>
      </c>
    </row>
    <row r="174" spans="1:12" ht="15">
      <c r="A174" s="101"/>
      <c r="B174" s="99"/>
      <c r="C174" s="102"/>
      <c r="D174" s="59" t="s">
        <v>1368</v>
      </c>
      <c r="E174" s="10" t="s">
        <v>1369</v>
      </c>
      <c r="F174" s="99"/>
      <c r="G174" s="98"/>
      <c r="H174" s="99"/>
      <c r="I174" s="99"/>
      <c r="J174" s="103" t="e">
        <v>#N/A</v>
      </c>
      <c r="K174" s="100" t="e">
        <v>#N/A</v>
      </c>
    </row>
    <row r="175" spans="1:12" ht="30">
      <c r="A175" s="101"/>
      <c r="B175" s="99"/>
      <c r="C175" s="102"/>
      <c r="D175" s="59" t="s">
        <v>1598</v>
      </c>
      <c r="E175" s="10" t="s">
        <v>1599</v>
      </c>
      <c r="F175" s="99"/>
      <c r="G175" s="98"/>
      <c r="H175" s="99"/>
      <c r="I175" s="99"/>
      <c r="J175" s="103" t="e">
        <v>#N/A</v>
      </c>
      <c r="K175" s="100" t="e">
        <v>#N/A</v>
      </c>
    </row>
    <row r="176" spans="1:12" ht="45">
      <c r="A176" s="101"/>
      <c r="B176" s="99"/>
      <c r="C176" s="102"/>
      <c r="D176" s="59" t="s">
        <v>1686</v>
      </c>
      <c r="E176" s="10" t="s">
        <v>1687</v>
      </c>
      <c r="F176" s="99"/>
      <c r="G176" s="98"/>
      <c r="H176" s="99"/>
      <c r="I176" s="99"/>
      <c r="J176" s="103" t="e">
        <v>#N/A</v>
      </c>
      <c r="K176" s="100" t="e">
        <v>#N/A</v>
      </c>
    </row>
    <row r="177" spans="1:12" ht="60">
      <c r="A177" s="101"/>
      <c r="B177" s="99"/>
      <c r="C177" s="102"/>
      <c r="D177" s="59" t="s">
        <v>1285</v>
      </c>
      <c r="E177" s="10" t="s">
        <v>1286</v>
      </c>
      <c r="F177" s="99"/>
      <c r="G177" s="98"/>
      <c r="H177" s="99"/>
      <c r="I177" s="99"/>
      <c r="J177" s="103" t="e">
        <v>#N/A</v>
      </c>
      <c r="K177" s="100" t="e">
        <v>#N/A</v>
      </c>
    </row>
    <row r="178" spans="1:12" ht="45">
      <c r="A178" s="101"/>
      <c r="B178" s="99"/>
      <c r="C178" s="102"/>
      <c r="D178" s="59" t="s">
        <v>1377</v>
      </c>
      <c r="E178" s="10" t="s">
        <v>1378</v>
      </c>
      <c r="F178" s="99"/>
      <c r="G178" s="98"/>
      <c r="H178" s="99"/>
      <c r="I178" s="99"/>
      <c r="J178" s="103" t="e">
        <v>#N/A</v>
      </c>
      <c r="K178" s="100" t="e">
        <v>#N/A</v>
      </c>
    </row>
    <row r="179" spans="1:12" ht="45">
      <c r="A179" s="101"/>
      <c r="B179" s="99"/>
      <c r="C179" s="102"/>
      <c r="D179" s="59" t="s">
        <v>1607</v>
      </c>
      <c r="E179" s="10" t="s">
        <v>1608</v>
      </c>
      <c r="F179" s="99"/>
      <c r="G179" s="98"/>
      <c r="H179" s="99"/>
      <c r="I179" s="99"/>
      <c r="J179" s="103" t="e">
        <v>#N/A</v>
      </c>
      <c r="K179" s="100" t="e">
        <v>#N/A</v>
      </c>
    </row>
    <row r="180" spans="1:12">
      <c r="A180" s="39"/>
      <c r="B180" s="40"/>
      <c r="C180" s="41" t="s">
        <v>1697</v>
      </c>
      <c r="D180" s="40"/>
      <c r="E180" s="42"/>
      <c r="F180" s="40"/>
      <c r="G180" s="52"/>
      <c r="H180" s="40"/>
      <c r="I180" s="40"/>
      <c r="J180" s="66"/>
      <c r="K180" s="72"/>
    </row>
    <row r="181" spans="1:12" ht="31.5">
      <c r="A181" s="44"/>
      <c r="B181" s="45"/>
      <c r="C181" s="46" t="s">
        <v>1912</v>
      </c>
      <c r="D181" s="45"/>
      <c r="E181" s="47"/>
      <c r="F181" s="45"/>
      <c r="G181" s="51"/>
      <c r="H181" s="45"/>
      <c r="I181" s="45"/>
      <c r="J181" s="65"/>
      <c r="K181" s="71"/>
    </row>
    <row r="182" spans="1:12" ht="30">
      <c r="A182" s="101" t="s">
        <v>5107</v>
      </c>
      <c r="B182" s="99" t="s">
        <v>5109</v>
      </c>
      <c r="C182" s="102" t="s">
        <v>5108</v>
      </c>
      <c r="D182" s="59" t="s">
        <v>1922</v>
      </c>
      <c r="E182" s="10" t="s">
        <v>1923</v>
      </c>
      <c r="F182" s="99" t="s">
        <v>141</v>
      </c>
      <c r="G182" s="98" t="s">
        <v>64</v>
      </c>
      <c r="H182" s="99" t="s">
        <v>65</v>
      </c>
      <c r="I182" s="99" t="s">
        <v>71</v>
      </c>
      <c r="J182" s="103">
        <v>11</v>
      </c>
      <c r="K182" s="100">
        <v>5099</v>
      </c>
      <c r="L182" s="1">
        <f>ROUND(K182*1.7,0)</f>
        <v>8668</v>
      </c>
    </row>
    <row r="183" spans="1:12" ht="30">
      <c r="A183" s="101"/>
      <c r="B183" s="99"/>
      <c r="C183" s="102"/>
      <c r="D183" s="59" t="s">
        <v>1925</v>
      </c>
      <c r="E183" s="10" t="s">
        <v>1926</v>
      </c>
      <c r="F183" s="99"/>
      <c r="G183" s="98"/>
      <c r="H183" s="99"/>
      <c r="I183" s="99"/>
      <c r="J183" s="103" t="e">
        <v>#N/A</v>
      </c>
      <c r="K183" s="100" t="e">
        <v>#N/A</v>
      </c>
    </row>
    <row r="184" spans="1:12" ht="45">
      <c r="A184" s="101"/>
      <c r="B184" s="99"/>
      <c r="C184" s="102"/>
      <c r="D184" s="59" t="s">
        <v>1949</v>
      </c>
      <c r="E184" s="10" t="s">
        <v>1950</v>
      </c>
      <c r="F184" s="99"/>
      <c r="G184" s="98"/>
      <c r="H184" s="99"/>
      <c r="I184" s="99"/>
      <c r="J184" s="103" t="e">
        <v>#N/A</v>
      </c>
      <c r="K184" s="100" t="e">
        <v>#N/A</v>
      </c>
    </row>
    <row r="185" spans="1:12" ht="31.5">
      <c r="A185" s="39"/>
      <c r="B185" s="40"/>
      <c r="C185" s="41" t="s">
        <v>1983</v>
      </c>
      <c r="D185" s="40"/>
      <c r="E185" s="42"/>
      <c r="F185" s="40"/>
      <c r="G185" s="52"/>
      <c r="H185" s="40"/>
      <c r="I185" s="40"/>
      <c r="J185" s="66"/>
      <c r="K185" s="72"/>
    </row>
    <row r="186" spans="1:12" ht="31.5">
      <c r="A186" s="44"/>
      <c r="B186" s="45"/>
      <c r="C186" s="46" t="s">
        <v>3613</v>
      </c>
      <c r="D186" s="45"/>
      <c r="E186" s="47"/>
      <c r="F186" s="45"/>
      <c r="G186" s="51"/>
      <c r="H186" s="45"/>
      <c r="I186" s="45"/>
      <c r="J186" s="65"/>
      <c r="K186" s="71"/>
    </row>
    <row r="187" spans="1:12" ht="15">
      <c r="A187" s="101" t="s">
        <v>5110</v>
      </c>
      <c r="B187" s="99" t="s">
        <v>5112</v>
      </c>
      <c r="C187" s="102" t="s">
        <v>5111</v>
      </c>
      <c r="D187" s="59" t="s">
        <v>3642</v>
      </c>
      <c r="E187" s="10" t="s">
        <v>3643</v>
      </c>
      <c r="F187" s="99" t="s">
        <v>2092</v>
      </c>
      <c r="G187" s="98" t="s">
        <v>64</v>
      </c>
      <c r="H187" s="99" t="s">
        <v>65</v>
      </c>
      <c r="I187" s="99" t="s">
        <v>16</v>
      </c>
      <c r="J187" s="103">
        <v>12</v>
      </c>
      <c r="K187" s="100">
        <v>5370</v>
      </c>
      <c r="L187" s="1">
        <f>ROUND(K187*1.7,0)</f>
        <v>9129</v>
      </c>
    </row>
    <row r="188" spans="1:12" ht="30">
      <c r="A188" s="101"/>
      <c r="B188" s="99"/>
      <c r="C188" s="102"/>
      <c r="D188" s="59" t="s">
        <v>2820</v>
      </c>
      <c r="E188" s="10" t="s">
        <v>2821</v>
      </c>
      <c r="F188" s="99"/>
      <c r="G188" s="98"/>
      <c r="H188" s="99"/>
      <c r="I188" s="99"/>
      <c r="J188" s="103" t="e">
        <v>#N/A</v>
      </c>
      <c r="K188" s="100" t="e">
        <v>#N/A</v>
      </c>
    </row>
    <row r="189" spans="1:12" ht="15">
      <c r="A189" s="101"/>
      <c r="B189" s="99"/>
      <c r="C189" s="102"/>
      <c r="D189" s="59" t="s">
        <v>3610</v>
      </c>
      <c r="E189" s="10" t="s">
        <v>3611</v>
      </c>
      <c r="F189" s="99"/>
      <c r="G189" s="98"/>
      <c r="H189" s="99"/>
      <c r="I189" s="99"/>
      <c r="J189" s="103" t="e">
        <v>#N/A</v>
      </c>
      <c r="K189" s="100" t="e">
        <v>#N/A</v>
      </c>
    </row>
    <row r="190" spans="1:12" ht="15">
      <c r="A190" s="101"/>
      <c r="B190" s="99"/>
      <c r="C190" s="102"/>
      <c r="D190" s="59" t="s">
        <v>2645</v>
      </c>
      <c r="E190" s="10" t="s">
        <v>2646</v>
      </c>
      <c r="F190" s="99"/>
      <c r="G190" s="98"/>
      <c r="H190" s="99"/>
      <c r="I190" s="99"/>
      <c r="J190" s="103" t="e">
        <v>#N/A</v>
      </c>
      <c r="K190" s="100" t="e">
        <v>#N/A</v>
      </c>
    </row>
    <row r="191" spans="1:12" ht="15">
      <c r="A191" s="101" t="s">
        <v>5113</v>
      </c>
      <c r="B191" s="99" t="s">
        <v>5115</v>
      </c>
      <c r="C191" s="102" t="s">
        <v>5114</v>
      </c>
      <c r="D191" s="59" t="s">
        <v>3642</v>
      </c>
      <c r="E191" s="10" t="s">
        <v>3643</v>
      </c>
      <c r="F191" s="99" t="s">
        <v>2092</v>
      </c>
      <c r="G191" s="98" t="s">
        <v>64</v>
      </c>
      <c r="H191" s="99" t="s">
        <v>65</v>
      </c>
      <c r="I191" s="99" t="s">
        <v>16</v>
      </c>
      <c r="J191" s="103">
        <v>12</v>
      </c>
      <c r="K191" s="100">
        <v>4431</v>
      </c>
      <c r="L191" s="1">
        <f>ROUND(K191*1.7,0)</f>
        <v>7533</v>
      </c>
    </row>
    <row r="192" spans="1:12" ht="15">
      <c r="A192" s="101"/>
      <c r="B192" s="99"/>
      <c r="C192" s="102"/>
      <c r="D192" s="59" t="s">
        <v>2793</v>
      </c>
      <c r="E192" s="10" t="s">
        <v>2794</v>
      </c>
      <c r="F192" s="99"/>
      <c r="G192" s="98"/>
      <c r="H192" s="99"/>
      <c r="I192" s="99"/>
      <c r="J192" s="103" t="e">
        <v>#N/A</v>
      </c>
      <c r="K192" s="100" t="e">
        <v>#N/A</v>
      </c>
    </row>
    <row r="193" spans="1:12" ht="15">
      <c r="A193" s="101"/>
      <c r="B193" s="99"/>
      <c r="C193" s="102"/>
      <c r="D193" s="59" t="s">
        <v>2922</v>
      </c>
      <c r="E193" s="10" t="s">
        <v>2923</v>
      </c>
      <c r="F193" s="99"/>
      <c r="G193" s="98"/>
      <c r="H193" s="99"/>
      <c r="I193" s="99"/>
      <c r="J193" s="103" t="e">
        <v>#N/A</v>
      </c>
      <c r="K193" s="100" t="e">
        <v>#N/A</v>
      </c>
    </row>
    <row r="194" spans="1:12" ht="15">
      <c r="A194" s="101" t="s">
        <v>5116</v>
      </c>
      <c r="B194" s="99" t="s">
        <v>5118</v>
      </c>
      <c r="C194" s="102" t="s">
        <v>5117</v>
      </c>
      <c r="D194" s="59" t="s">
        <v>2330</v>
      </c>
      <c r="E194" s="10" t="s">
        <v>2331</v>
      </c>
      <c r="F194" s="99" t="s">
        <v>2092</v>
      </c>
      <c r="G194" s="98" t="s">
        <v>64</v>
      </c>
      <c r="H194" s="99" t="s">
        <v>65</v>
      </c>
      <c r="I194" s="99" t="s">
        <v>16</v>
      </c>
      <c r="J194" s="103">
        <v>10</v>
      </c>
      <c r="K194" s="100">
        <v>6499</v>
      </c>
      <c r="L194" s="1">
        <f>ROUND(K194*1.7,0)</f>
        <v>11048</v>
      </c>
    </row>
    <row r="195" spans="1:12" ht="15">
      <c r="A195" s="101"/>
      <c r="B195" s="99"/>
      <c r="C195" s="102"/>
      <c r="D195" s="59" t="s">
        <v>2333</v>
      </c>
      <c r="E195" s="10" t="s">
        <v>2334</v>
      </c>
      <c r="F195" s="99"/>
      <c r="G195" s="98"/>
      <c r="H195" s="99"/>
      <c r="I195" s="99"/>
      <c r="J195" s="103" t="e">
        <v>#N/A</v>
      </c>
      <c r="K195" s="100" t="e">
        <v>#N/A</v>
      </c>
    </row>
    <row r="196" spans="1:12" ht="15">
      <c r="A196" s="101"/>
      <c r="B196" s="99"/>
      <c r="C196" s="102"/>
      <c r="D196" s="59" t="s">
        <v>2649</v>
      </c>
      <c r="E196" s="10" t="s">
        <v>2650</v>
      </c>
      <c r="F196" s="99"/>
      <c r="G196" s="98"/>
      <c r="H196" s="99"/>
      <c r="I196" s="99"/>
      <c r="J196" s="103" t="e">
        <v>#N/A</v>
      </c>
      <c r="K196" s="100" t="e">
        <v>#N/A</v>
      </c>
    </row>
    <row r="197" spans="1:12" ht="15">
      <c r="A197" s="101"/>
      <c r="B197" s="99"/>
      <c r="C197" s="102"/>
      <c r="D197" s="59" t="s">
        <v>2690</v>
      </c>
      <c r="E197" s="10" t="s">
        <v>2691</v>
      </c>
      <c r="F197" s="99"/>
      <c r="G197" s="98"/>
      <c r="H197" s="99"/>
      <c r="I197" s="99"/>
      <c r="J197" s="103" t="e">
        <v>#N/A</v>
      </c>
      <c r="K197" s="100" t="e">
        <v>#N/A</v>
      </c>
    </row>
    <row r="198" spans="1:12" ht="15">
      <c r="A198" s="101"/>
      <c r="B198" s="99"/>
      <c r="C198" s="102"/>
      <c r="D198" s="59" t="s">
        <v>2833</v>
      </c>
      <c r="E198" s="10" t="s">
        <v>2834</v>
      </c>
      <c r="F198" s="99"/>
      <c r="G198" s="98"/>
      <c r="H198" s="99"/>
      <c r="I198" s="99"/>
      <c r="J198" s="103" t="e">
        <v>#N/A</v>
      </c>
      <c r="K198" s="100" t="e">
        <v>#N/A</v>
      </c>
    </row>
    <row r="199" spans="1:12" ht="15">
      <c r="A199" s="101"/>
      <c r="B199" s="99"/>
      <c r="C199" s="102"/>
      <c r="D199" s="59" t="s">
        <v>2916</v>
      </c>
      <c r="E199" s="10" t="s">
        <v>2917</v>
      </c>
      <c r="F199" s="99"/>
      <c r="G199" s="98"/>
      <c r="H199" s="99"/>
      <c r="I199" s="99"/>
      <c r="J199" s="103" t="e">
        <v>#N/A</v>
      </c>
      <c r="K199" s="100" t="e">
        <v>#N/A</v>
      </c>
    </row>
    <row r="200" spans="1:12" ht="15">
      <c r="A200" s="101"/>
      <c r="B200" s="99"/>
      <c r="C200" s="102"/>
      <c r="D200" s="59" t="s">
        <v>2662</v>
      </c>
      <c r="E200" s="10" t="s">
        <v>5399</v>
      </c>
      <c r="F200" s="99"/>
      <c r="G200" s="98"/>
      <c r="H200" s="99"/>
      <c r="I200" s="99"/>
      <c r="J200" s="103" t="e">
        <v>#N/A</v>
      </c>
      <c r="K200" s="100" t="e">
        <v>#N/A</v>
      </c>
    </row>
    <row r="201" spans="1:12" ht="30">
      <c r="A201" s="101"/>
      <c r="B201" s="99"/>
      <c r="C201" s="102"/>
      <c r="D201" s="59" t="s">
        <v>2474</v>
      </c>
      <c r="E201" s="10" t="s">
        <v>2475</v>
      </c>
      <c r="F201" s="99"/>
      <c r="G201" s="98"/>
      <c r="H201" s="99"/>
      <c r="I201" s="99"/>
      <c r="J201" s="103" t="e">
        <v>#N/A</v>
      </c>
      <c r="K201" s="100" t="e">
        <v>#N/A</v>
      </c>
    </row>
    <row r="202" spans="1:12" ht="30">
      <c r="A202" s="101"/>
      <c r="B202" s="99"/>
      <c r="C202" s="102"/>
      <c r="D202" s="59" t="s">
        <v>2477</v>
      </c>
      <c r="E202" s="10" t="s">
        <v>2478</v>
      </c>
      <c r="F202" s="99"/>
      <c r="G202" s="98"/>
      <c r="H202" s="99"/>
      <c r="I202" s="99"/>
      <c r="J202" s="103" t="e">
        <v>#N/A</v>
      </c>
      <c r="K202" s="100" t="e">
        <v>#N/A</v>
      </c>
    </row>
    <row r="203" spans="1:12" ht="30">
      <c r="A203" s="101" t="s">
        <v>5119</v>
      </c>
      <c r="B203" s="99" t="s">
        <v>5121</v>
      </c>
      <c r="C203" s="102" t="s">
        <v>5120</v>
      </c>
      <c r="D203" s="59" t="s">
        <v>3915</v>
      </c>
      <c r="E203" s="10" t="s">
        <v>3916</v>
      </c>
      <c r="F203" s="99" t="s">
        <v>2092</v>
      </c>
      <c r="G203" s="98" t="s">
        <v>64</v>
      </c>
      <c r="H203" s="99" t="s">
        <v>65</v>
      </c>
      <c r="I203" s="99" t="s">
        <v>16</v>
      </c>
      <c r="J203" s="103">
        <v>10</v>
      </c>
      <c r="K203" s="100">
        <v>2791</v>
      </c>
      <c r="L203" s="1">
        <f>ROUND(K203*1.7,0)</f>
        <v>4745</v>
      </c>
    </row>
    <row r="204" spans="1:12" ht="15">
      <c r="A204" s="101"/>
      <c r="B204" s="99"/>
      <c r="C204" s="102"/>
      <c r="D204" s="59" t="s">
        <v>2690</v>
      </c>
      <c r="E204" s="10" t="s">
        <v>2691</v>
      </c>
      <c r="F204" s="99"/>
      <c r="G204" s="98"/>
      <c r="H204" s="99"/>
      <c r="I204" s="99"/>
      <c r="J204" s="103" t="e">
        <v>#N/A</v>
      </c>
      <c r="K204" s="100" t="e">
        <v>#N/A</v>
      </c>
    </row>
    <row r="205" spans="1:12" ht="15">
      <c r="A205" s="101" t="s">
        <v>5122</v>
      </c>
      <c r="B205" s="99" t="s">
        <v>5124</v>
      </c>
      <c r="C205" s="102" t="s">
        <v>5123</v>
      </c>
      <c r="D205" s="59" t="s">
        <v>2330</v>
      </c>
      <c r="E205" s="10" t="s">
        <v>2331</v>
      </c>
      <c r="F205" s="99" t="s">
        <v>2092</v>
      </c>
      <c r="G205" s="98" t="s">
        <v>64</v>
      </c>
      <c r="H205" s="99" t="s">
        <v>65</v>
      </c>
      <c r="I205" s="99" t="s">
        <v>16</v>
      </c>
      <c r="J205" s="103">
        <v>10</v>
      </c>
      <c r="K205" s="100">
        <v>7220</v>
      </c>
      <c r="L205" s="1">
        <f>ROUND(K205*1.7,0)</f>
        <v>12274</v>
      </c>
    </row>
    <row r="206" spans="1:12" ht="15">
      <c r="A206" s="101"/>
      <c r="B206" s="99"/>
      <c r="C206" s="102"/>
      <c r="D206" s="59" t="s">
        <v>2333</v>
      </c>
      <c r="E206" s="10" t="s">
        <v>2334</v>
      </c>
      <c r="F206" s="99"/>
      <c r="G206" s="98"/>
      <c r="H206" s="99"/>
      <c r="I206" s="99"/>
      <c r="J206" s="103" t="e">
        <v>#N/A</v>
      </c>
      <c r="K206" s="100" t="e">
        <v>#N/A</v>
      </c>
    </row>
    <row r="207" spans="1:12" ht="15">
      <c r="A207" s="101"/>
      <c r="B207" s="99"/>
      <c r="C207" s="102"/>
      <c r="D207" s="59" t="s">
        <v>2649</v>
      </c>
      <c r="E207" s="10" t="s">
        <v>2650</v>
      </c>
      <c r="F207" s="99"/>
      <c r="G207" s="98"/>
      <c r="H207" s="99"/>
      <c r="I207" s="99"/>
      <c r="J207" s="103" t="e">
        <v>#N/A</v>
      </c>
      <c r="K207" s="100" t="e">
        <v>#N/A</v>
      </c>
    </row>
    <row r="208" spans="1:12" ht="15">
      <c r="A208" s="101"/>
      <c r="B208" s="99"/>
      <c r="C208" s="102"/>
      <c r="D208" s="59" t="s">
        <v>2690</v>
      </c>
      <c r="E208" s="10" t="s">
        <v>2691</v>
      </c>
      <c r="F208" s="99"/>
      <c r="G208" s="98"/>
      <c r="H208" s="99"/>
      <c r="I208" s="99"/>
      <c r="J208" s="103" t="e">
        <v>#N/A</v>
      </c>
      <c r="K208" s="100" t="e">
        <v>#N/A</v>
      </c>
    </row>
    <row r="209" spans="1:12" ht="15">
      <c r="A209" s="101"/>
      <c r="B209" s="99"/>
      <c r="C209" s="102"/>
      <c r="D209" s="59" t="s">
        <v>2833</v>
      </c>
      <c r="E209" s="10" t="s">
        <v>2834</v>
      </c>
      <c r="F209" s="99"/>
      <c r="G209" s="98"/>
      <c r="H209" s="99"/>
      <c r="I209" s="99"/>
      <c r="J209" s="103" t="e">
        <v>#N/A</v>
      </c>
      <c r="K209" s="100" t="e">
        <v>#N/A</v>
      </c>
    </row>
    <row r="210" spans="1:12" ht="15">
      <c r="A210" s="101"/>
      <c r="B210" s="99"/>
      <c r="C210" s="102"/>
      <c r="D210" s="59" t="s">
        <v>2796</v>
      </c>
      <c r="E210" s="10" t="s">
        <v>2797</v>
      </c>
      <c r="F210" s="99"/>
      <c r="G210" s="98"/>
      <c r="H210" s="99"/>
      <c r="I210" s="99"/>
      <c r="J210" s="103" t="e">
        <v>#N/A</v>
      </c>
      <c r="K210" s="100" t="e">
        <v>#N/A</v>
      </c>
    </row>
    <row r="211" spans="1:12" ht="15">
      <c r="A211" s="101"/>
      <c r="B211" s="99"/>
      <c r="C211" s="102"/>
      <c r="D211" s="59" t="s">
        <v>2916</v>
      </c>
      <c r="E211" s="10" t="s">
        <v>2917</v>
      </c>
      <c r="F211" s="99"/>
      <c r="G211" s="98"/>
      <c r="H211" s="99"/>
      <c r="I211" s="99"/>
      <c r="J211" s="103" t="e">
        <v>#N/A</v>
      </c>
      <c r="K211" s="100" t="e">
        <v>#N/A</v>
      </c>
    </row>
    <row r="212" spans="1:12" ht="15">
      <c r="A212" s="101"/>
      <c r="B212" s="99"/>
      <c r="C212" s="102"/>
      <c r="D212" s="59" t="s">
        <v>2919</v>
      </c>
      <c r="E212" s="10" t="s">
        <v>2920</v>
      </c>
      <c r="F212" s="99"/>
      <c r="G212" s="98"/>
      <c r="H212" s="99"/>
      <c r="I212" s="99"/>
      <c r="J212" s="103" t="e">
        <v>#N/A</v>
      </c>
      <c r="K212" s="100" t="e">
        <v>#N/A</v>
      </c>
    </row>
    <row r="213" spans="1:12" ht="30">
      <c r="A213" s="101"/>
      <c r="B213" s="99"/>
      <c r="C213" s="102"/>
      <c r="D213" s="59" t="s">
        <v>2662</v>
      </c>
      <c r="E213" s="10" t="s">
        <v>2663</v>
      </c>
      <c r="F213" s="99"/>
      <c r="G213" s="98"/>
      <c r="H213" s="99"/>
      <c r="I213" s="99"/>
      <c r="J213" s="103" t="e">
        <v>#N/A</v>
      </c>
      <c r="K213" s="100" t="e">
        <v>#N/A</v>
      </c>
    </row>
    <row r="214" spans="1:12" ht="30">
      <c r="A214" s="101"/>
      <c r="B214" s="99"/>
      <c r="C214" s="102"/>
      <c r="D214" s="59" t="s">
        <v>2474</v>
      </c>
      <c r="E214" s="10" t="s">
        <v>2475</v>
      </c>
      <c r="F214" s="99"/>
      <c r="G214" s="98"/>
      <c r="H214" s="99"/>
      <c r="I214" s="99"/>
      <c r="J214" s="103" t="e">
        <v>#N/A</v>
      </c>
      <c r="K214" s="100" t="e">
        <v>#N/A</v>
      </c>
    </row>
    <row r="215" spans="1:12" ht="15">
      <c r="A215" s="101" t="s">
        <v>5125</v>
      </c>
      <c r="B215" s="99" t="s">
        <v>5127</v>
      </c>
      <c r="C215" s="102" t="s">
        <v>5126</v>
      </c>
      <c r="D215" s="59" t="s">
        <v>2330</v>
      </c>
      <c r="E215" s="10" t="s">
        <v>2331</v>
      </c>
      <c r="F215" s="99" t="s">
        <v>2092</v>
      </c>
      <c r="G215" s="98" t="s">
        <v>64</v>
      </c>
      <c r="H215" s="99" t="s">
        <v>65</v>
      </c>
      <c r="I215" s="99" t="s">
        <v>16</v>
      </c>
      <c r="J215" s="103">
        <v>10</v>
      </c>
      <c r="K215" s="100">
        <v>6499</v>
      </c>
      <c r="L215" s="1">
        <f>ROUND(K215*1.7,0)</f>
        <v>11048</v>
      </c>
    </row>
    <row r="216" spans="1:12" ht="15">
      <c r="A216" s="101"/>
      <c r="B216" s="99"/>
      <c r="C216" s="102"/>
      <c r="D216" s="59" t="s">
        <v>2333</v>
      </c>
      <c r="E216" s="10" t="s">
        <v>2334</v>
      </c>
      <c r="F216" s="99"/>
      <c r="G216" s="98"/>
      <c r="H216" s="99"/>
      <c r="I216" s="99"/>
      <c r="J216" s="103" t="e">
        <v>#N/A</v>
      </c>
      <c r="K216" s="100" t="e">
        <v>#N/A</v>
      </c>
    </row>
    <row r="217" spans="1:12" ht="15">
      <c r="A217" s="101"/>
      <c r="B217" s="99"/>
      <c r="C217" s="102"/>
      <c r="D217" s="59" t="s">
        <v>2229</v>
      </c>
      <c r="E217" s="10" t="s">
        <v>2230</v>
      </c>
      <c r="F217" s="99"/>
      <c r="G217" s="98"/>
      <c r="H217" s="99"/>
      <c r="I217" s="99"/>
      <c r="J217" s="103" t="e">
        <v>#N/A</v>
      </c>
      <c r="K217" s="100" t="e">
        <v>#N/A</v>
      </c>
    </row>
    <row r="218" spans="1:12" ht="15">
      <c r="A218" s="101"/>
      <c r="B218" s="99"/>
      <c r="C218" s="102"/>
      <c r="D218" s="59" t="s">
        <v>2596</v>
      </c>
      <c r="E218" s="10" t="s">
        <v>2597</v>
      </c>
      <c r="F218" s="99"/>
      <c r="G218" s="98"/>
      <c r="H218" s="99"/>
      <c r="I218" s="99"/>
      <c r="J218" s="103" t="e">
        <v>#N/A</v>
      </c>
      <c r="K218" s="100" t="e">
        <v>#N/A</v>
      </c>
    </row>
    <row r="219" spans="1:12" ht="15">
      <c r="A219" s="101"/>
      <c r="B219" s="99"/>
      <c r="C219" s="102"/>
      <c r="D219" s="59" t="s">
        <v>2620</v>
      </c>
      <c r="E219" s="10" t="s">
        <v>2621</v>
      </c>
      <c r="F219" s="99"/>
      <c r="G219" s="98"/>
      <c r="H219" s="99"/>
      <c r="I219" s="99"/>
      <c r="J219" s="103" t="e">
        <v>#N/A</v>
      </c>
      <c r="K219" s="100" t="e">
        <v>#N/A</v>
      </c>
    </row>
    <row r="220" spans="1:12" ht="15">
      <c r="A220" s="101"/>
      <c r="B220" s="99"/>
      <c r="C220" s="102"/>
      <c r="D220" s="59" t="s">
        <v>2771</v>
      </c>
      <c r="E220" s="10" t="s">
        <v>2772</v>
      </c>
      <c r="F220" s="99"/>
      <c r="G220" s="98"/>
      <c r="H220" s="99"/>
      <c r="I220" s="99"/>
      <c r="J220" s="103" t="e">
        <v>#N/A</v>
      </c>
      <c r="K220" s="100" t="e">
        <v>#N/A</v>
      </c>
    </row>
    <row r="221" spans="1:12" ht="15">
      <c r="A221" s="101"/>
      <c r="B221" s="99"/>
      <c r="C221" s="102"/>
      <c r="D221" s="59" t="s">
        <v>2690</v>
      </c>
      <c r="E221" s="10" t="s">
        <v>2691</v>
      </c>
      <c r="F221" s="99"/>
      <c r="G221" s="98"/>
      <c r="H221" s="99"/>
      <c r="I221" s="99"/>
      <c r="J221" s="103" t="e">
        <v>#N/A</v>
      </c>
      <c r="K221" s="100" t="e">
        <v>#N/A</v>
      </c>
    </row>
    <row r="222" spans="1:12" ht="15">
      <c r="A222" s="101"/>
      <c r="B222" s="99"/>
      <c r="C222" s="102"/>
      <c r="D222" s="59" t="s">
        <v>2916</v>
      </c>
      <c r="E222" s="10" t="s">
        <v>2917</v>
      </c>
      <c r="F222" s="99"/>
      <c r="G222" s="98"/>
      <c r="H222" s="99"/>
      <c r="I222" s="99"/>
      <c r="J222" s="103" t="e">
        <v>#N/A</v>
      </c>
      <c r="K222" s="100" t="e">
        <v>#N/A</v>
      </c>
    </row>
    <row r="223" spans="1:12" ht="30">
      <c r="A223" s="101"/>
      <c r="B223" s="99"/>
      <c r="C223" s="102"/>
      <c r="D223" s="59" t="s">
        <v>2474</v>
      </c>
      <c r="E223" s="10" t="s">
        <v>2475</v>
      </c>
      <c r="F223" s="99"/>
      <c r="G223" s="98"/>
      <c r="H223" s="99"/>
      <c r="I223" s="99"/>
      <c r="J223" s="103" t="e">
        <v>#N/A</v>
      </c>
      <c r="K223" s="100" t="e">
        <v>#N/A</v>
      </c>
    </row>
    <row r="224" spans="1:12" ht="15">
      <c r="A224" s="101" t="s">
        <v>5128</v>
      </c>
      <c r="B224" s="99" t="s">
        <v>5130</v>
      </c>
      <c r="C224" s="102" t="s">
        <v>5129</v>
      </c>
      <c r="D224" s="59" t="s">
        <v>2330</v>
      </c>
      <c r="E224" s="10" t="s">
        <v>2331</v>
      </c>
      <c r="F224" s="99" t="s">
        <v>2092</v>
      </c>
      <c r="G224" s="98" t="s">
        <v>64</v>
      </c>
      <c r="H224" s="99" t="s">
        <v>65</v>
      </c>
      <c r="I224" s="99" t="s">
        <v>16</v>
      </c>
      <c r="J224" s="103">
        <v>10</v>
      </c>
      <c r="K224" s="100">
        <v>6081</v>
      </c>
      <c r="L224" s="1">
        <f>ROUND(K224*1.7,0)</f>
        <v>10338</v>
      </c>
    </row>
    <row r="225" spans="1:12" ht="15">
      <c r="A225" s="101"/>
      <c r="B225" s="99"/>
      <c r="C225" s="102"/>
      <c r="D225" s="59" t="s">
        <v>2333</v>
      </c>
      <c r="E225" s="10" t="s">
        <v>2334</v>
      </c>
      <c r="F225" s="99"/>
      <c r="G225" s="98"/>
      <c r="H225" s="99"/>
      <c r="I225" s="99"/>
      <c r="J225" s="103" t="e">
        <v>#N/A</v>
      </c>
      <c r="K225" s="100" t="e">
        <v>#N/A</v>
      </c>
    </row>
    <row r="226" spans="1:12" ht="15">
      <c r="A226" s="101"/>
      <c r="B226" s="99"/>
      <c r="C226" s="102"/>
      <c r="D226" s="59" t="s">
        <v>2336</v>
      </c>
      <c r="E226" s="10" t="s">
        <v>2337</v>
      </c>
      <c r="F226" s="99"/>
      <c r="G226" s="98"/>
      <c r="H226" s="99"/>
      <c r="I226" s="99"/>
      <c r="J226" s="103" t="e">
        <v>#N/A</v>
      </c>
      <c r="K226" s="100" t="e">
        <v>#N/A</v>
      </c>
    </row>
    <row r="227" spans="1:12" ht="15">
      <c r="A227" s="101"/>
      <c r="B227" s="99"/>
      <c r="C227" s="102"/>
      <c r="D227" s="59" t="s">
        <v>2229</v>
      </c>
      <c r="E227" s="10" t="s">
        <v>2230</v>
      </c>
      <c r="F227" s="99"/>
      <c r="G227" s="98"/>
      <c r="H227" s="99"/>
      <c r="I227" s="99"/>
      <c r="J227" s="103" t="e">
        <v>#N/A</v>
      </c>
      <c r="K227" s="100" t="e">
        <v>#N/A</v>
      </c>
    </row>
    <row r="228" spans="1:12" ht="15">
      <c r="A228" s="101"/>
      <c r="B228" s="99"/>
      <c r="C228" s="102"/>
      <c r="D228" s="59" t="s">
        <v>2238</v>
      </c>
      <c r="E228" s="10" t="s">
        <v>2239</v>
      </c>
      <c r="F228" s="99"/>
      <c r="G228" s="98"/>
      <c r="H228" s="99"/>
      <c r="I228" s="99"/>
      <c r="J228" s="103" t="e">
        <v>#N/A</v>
      </c>
      <c r="K228" s="100" t="e">
        <v>#N/A</v>
      </c>
    </row>
    <row r="229" spans="1:12" ht="15">
      <c r="A229" s="101"/>
      <c r="B229" s="99"/>
      <c r="C229" s="102"/>
      <c r="D229" s="59" t="s">
        <v>2596</v>
      </c>
      <c r="E229" s="10" t="s">
        <v>2597</v>
      </c>
      <c r="F229" s="99"/>
      <c r="G229" s="98"/>
      <c r="H229" s="99"/>
      <c r="I229" s="99"/>
      <c r="J229" s="103" t="e">
        <v>#N/A</v>
      </c>
      <c r="K229" s="100" t="e">
        <v>#N/A</v>
      </c>
    </row>
    <row r="230" spans="1:12" ht="15">
      <c r="A230" s="101"/>
      <c r="B230" s="99"/>
      <c r="C230" s="102"/>
      <c r="D230" s="59" t="s">
        <v>2620</v>
      </c>
      <c r="E230" s="10" t="s">
        <v>2621</v>
      </c>
      <c r="F230" s="99"/>
      <c r="G230" s="98"/>
      <c r="H230" s="99"/>
      <c r="I230" s="99"/>
      <c r="J230" s="103" t="e">
        <v>#N/A</v>
      </c>
      <c r="K230" s="100" t="e">
        <v>#N/A</v>
      </c>
    </row>
    <row r="231" spans="1:12" ht="30">
      <c r="A231" s="101"/>
      <c r="B231" s="99"/>
      <c r="C231" s="102"/>
      <c r="D231" s="59" t="s">
        <v>2474</v>
      </c>
      <c r="E231" s="10" t="s">
        <v>2475</v>
      </c>
      <c r="F231" s="99"/>
      <c r="G231" s="98"/>
      <c r="H231" s="99"/>
      <c r="I231" s="99"/>
      <c r="J231" s="103" t="e">
        <v>#N/A</v>
      </c>
      <c r="K231" s="100" t="e">
        <v>#N/A</v>
      </c>
    </row>
    <row r="232" spans="1:12" ht="15">
      <c r="A232" s="101" t="s">
        <v>5131</v>
      </c>
      <c r="B232" s="99" t="s">
        <v>5133</v>
      </c>
      <c r="C232" s="102" t="s">
        <v>5132</v>
      </c>
      <c r="D232" s="59" t="s">
        <v>2909</v>
      </c>
      <c r="E232" s="10" t="s">
        <v>2910</v>
      </c>
      <c r="F232" s="99" t="s">
        <v>2092</v>
      </c>
      <c r="G232" s="98" t="s">
        <v>64</v>
      </c>
      <c r="H232" s="99" t="s">
        <v>65</v>
      </c>
      <c r="I232" s="99" t="s">
        <v>16</v>
      </c>
      <c r="J232" s="103">
        <v>10</v>
      </c>
      <c r="K232" s="100">
        <v>6840</v>
      </c>
      <c r="L232" s="1">
        <f>ROUND(K232*1.7,0)</f>
        <v>11628</v>
      </c>
    </row>
    <row r="233" spans="1:12" ht="15">
      <c r="A233" s="101"/>
      <c r="B233" s="99"/>
      <c r="C233" s="102"/>
      <c r="D233" s="59" t="s">
        <v>2649</v>
      </c>
      <c r="E233" s="10" t="s">
        <v>2650</v>
      </c>
      <c r="F233" s="99"/>
      <c r="G233" s="98"/>
      <c r="H233" s="99"/>
      <c r="I233" s="99"/>
      <c r="J233" s="103" t="e">
        <v>#N/A</v>
      </c>
      <c r="K233" s="100" t="e">
        <v>#N/A</v>
      </c>
    </row>
    <row r="234" spans="1:12" ht="15">
      <c r="A234" s="101"/>
      <c r="B234" s="99"/>
      <c r="C234" s="102"/>
      <c r="D234" s="59" t="s">
        <v>2771</v>
      </c>
      <c r="E234" s="10" t="s">
        <v>2772</v>
      </c>
      <c r="F234" s="99"/>
      <c r="G234" s="98"/>
      <c r="H234" s="99"/>
      <c r="I234" s="99"/>
      <c r="J234" s="103" t="e">
        <v>#N/A</v>
      </c>
      <c r="K234" s="100" t="e">
        <v>#N/A</v>
      </c>
    </row>
    <row r="235" spans="1:12" ht="15">
      <c r="A235" s="101"/>
      <c r="B235" s="99"/>
      <c r="C235" s="102"/>
      <c r="D235" s="59" t="s">
        <v>2780</v>
      </c>
      <c r="E235" s="10" t="s">
        <v>2781</v>
      </c>
      <c r="F235" s="99"/>
      <c r="G235" s="98"/>
      <c r="H235" s="99"/>
      <c r="I235" s="99"/>
      <c r="J235" s="103" t="e">
        <v>#N/A</v>
      </c>
      <c r="K235" s="100" t="e">
        <v>#N/A</v>
      </c>
    </row>
    <row r="236" spans="1:12" ht="15">
      <c r="A236" s="101"/>
      <c r="B236" s="99"/>
      <c r="C236" s="102"/>
      <c r="D236" s="59" t="s">
        <v>2690</v>
      </c>
      <c r="E236" s="10" t="s">
        <v>2691</v>
      </c>
      <c r="F236" s="99"/>
      <c r="G236" s="98"/>
      <c r="H236" s="99"/>
      <c r="I236" s="99"/>
      <c r="J236" s="103" t="e">
        <v>#N/A</v>
      </c>
      <c r="K236" s="100" t="e">
        <v>#N/A</v>
      </c>
    </row>
    <row r="237" spans="1:12" ht="15">
      <c r="A237" s="101"/>
      <c r="B237" s="99"/>
      <c r="C237" s="102"/>
      <c r="D237" s="59" t="s">
        <v>2827</v>
      </c>
      <c r="E237" s="10" t="s">
        <v>2828</v>
      </c>
      <c r="F237" s="99"/>
      <c r="G237" s="98"/>
      <c r="H237" s="99"/>
      <c r="I237" s="99"/>
      <c r="J237" s="103" t="e">
        <v>#N/A</v>
      </c>
      <c r="K237" s="100" t="e">
        <v>#N/A</v>
      </c>
    </row>
    <row r="238" spans="1:12" ht="15">
      <c r="A238" s="101"/>
      <c r="B238" s="99"/>
      <c r="C238" s="102"/>
      <c r="D238" s="59" t="s">
        <v>2833</v>
      </c>
      <c r="E238" s="10" t="s">
        <v>2834</v>
      </c>
      <c r="F238" s="99"/>
      <c r="G238" s="98"/>
      <c r="H238" s="99"/>
      <c r="I238" s="99"/>
      <c r="J238" s="103" t="e">
        <v>#N/A</v>
      </c>
      <c r="K238" s="100" t="e">
        <v>#N/A</v>
      </c>
    </row>
    <row r="239" spans="1:12" ht="15">
      <c r="A239" s="101"/>
      <c r="B239" s="99"/>
      <c r="C239" s="102"/>
      <c r="D239" s="59" t="s">
        <v>2916</v>
      </c>
      <c r="E239" s="10" t="s">
        <v>2917</v>
      </c>
      <c r="F239" s="99"/>
      <c r="G239" s="98"/>
      <c r="H239" s="99"/>
      <c r="I239" s="99"/>
      <c r="J239" s="103" t="e">
        <v>#N/A</v>
      </c>
      <c r="K239" s="100" t="e">
        <v>#N/A</v>
      </c>
    </row>
    <row r="240" spans="1:12" ht="15">
      <c r="A240" s="101"/>
      <c r="B240" s="99"/>
      <c r="C240" s="102"/>
      <c r="D240" s="59" t="s">
        <v>2662</v>
      </c>
      <c r="E240" s="10" t="s">
        <v>5399</v>
      </c>
      <c r="F240" s="99"/>
      <c r="G240" s="98"/>
      <c r="H240" s="99"/>
      <c r="I240" s="99"/>
      <c r="J240" s="103" t="e">
        <v>#N/A</v>
      </c>
      <c r="K240" s="100" t="e">
        <v>#N/A</v>
      </c>
    </row>
    <row r="241" spans="1:12" ht="30">
      <c r="A241" s="101" t="s">
        <v>5134</v>
      </c>
      <c r="B241" s="99" t="s">
        <v>5136</v>
      </c>
      <c r="C241" s="102" t="s">
        <v>5135</v>
      </c>
      <c r="D241" s="59" t="s">
        <v>2019</v>
      </c>
      <c r="E241" s="10" t="s">
        <v>2020</v>
      </c>
      <c r="F241" s="99" t="s">
        <v>2092</v>
      </c>
      <c r="G241" s="98" t="s">
        <v>64</v>
      </c>
      <c r="H241" s="99" t="s">
        <v>65</v>
      </c>
      <c r="I241" s="99" t="s">
        <v>16</v>
      </c>
      <c r="J241" s="103">
        <v>10</v>
      </c>
      <c r="K241" s="100">
        <v>4539</v>
      </c>
      <c r="L241" s="1">
        <f>ROUND(K241*1.7,0)</f>
        <v>7716</v>
      </c>
    </row>
    <row r="242" spans="1:12" ht="30">
      <c r="A242" s="101"/>
      <c r="B242" s="99"/>
      <c r="C242" s="102"/>
      <c r="D242" s="59" t="s">
        <v>2022</v>
      </c>
      <c r="E242" s="10" t="s">
        <v>2023</v>
      </c>
      <c r="F242" s="99"/>
      <c r="G242" s="98"/>
      <c r="H242" s="99"/>
      <c r="I242" s="99"/>
      <c r="J242" s="103" t="e">
        <v>#N/A</v>
      </c>
      <c r="K242" s="100" t="e">
        <v>#N/A</v>
      </c>
    </row>
    <row r="243" spans="1:12" ht="30">
      <c r="A243" s="101" t="s">
        <v>5137</v>
      </c>
      <c r="B243" s="99" t="s">
        <v>5139</v>
      </c>
      <c r="C243" s="102" t="s">
        <v>5138</v>
      </c>
      <c r="D243" s="59" t="s">
        <v>2074</v>
      </c>
      <c r="E243" s="10" t="s">
        <v>2075</v>
      </c>
      <c r="F243" s="99" t="s">
        <v>2092</v>
      </c>
      <c r="G243" s="98" t="s">
        <v>64</v>
      </c>
      <c r="H243" s="99" t="s">
        <v>65</v>
      </c>
      <c r="I243" s="99" t="s">
        <v>16</v>
      </c>
      <c r="J243" s="103">
        <v>10</v>
      </c>
      <c r="K243" s="100">
        <v>4539</v>
      </c>
      <c r="L243" s="1">
        <f>ROUND(K243*1.7,0)</f>
        <v>7716</v>
      </c>
    </row>
    <row r="244" spans="1:12" ht="30">
      <c r="A244" s="101"/>
      <c r="B244" s="99"/>
      <c r="C244" s="102"/>
      <c r="D244" s="59" t="s">
        <v>2077</v>
      </c>
      <c r="E244" s="10" t="s">
        <v>2078</v>
      </c>
      <c r="F244" s="99"/>
      <c r="G244" s="98"/>
      <c r="H244" s="99"/>
      <c r="I244" s="99"/>
      <c r="J244" s="103" t="e">
        <v>#N/A</v>
      </c>
      <c r="K244" s="100" t="e">
        <v>#N/A</v>
      </c>
    </row>
    <row r="245" spans="1:12" ht="30">
      <c r="A245" s="101" t="s">
        <v>5140</v>
      </c>
      <c r="B245" s="99" t="s">
        <v>5142</v>
      </c>
      <c r="C245" s="102" t="s">
        <v>5141</v>
      </c>
      <c r="D245" s="59" t="s">
        <v>2071</v>
      </c>
      <c r="E245" s="10" t="s">
        <v>2072</v>
      </c>
      <c r="F245" s="99" t="s">
        <v>2092</v>
      </c>
      <c r="G245" s="98" t="s">
        <v>64</v>
      </c>
      <c r="H245" s="99" t="s">
        <v>65</v>
      </c>
      <c r="I245" s="99" t="s">
        <v>16</v>
      </c>
      <c r="J245" s="103">
        <v>10</v>
      </c>
      <c r="K245" s="100">
        <v>9078</v>
      </c>
      <c r="L245" s="1">
        <f>ROUND(K245*1.7,0)</f>
        <v>15433</v>
      </c>
    </row>
    <row r="246" spans="1:12" ht="30">
      <c r="A246" s="101"/>
      <c r="B246" s="99"/>
      <c r="C246" s="102"/>
      <c r="D246" s="59" t="s">
        <v>2077</v>
      </c>
      <c r="E246" s="10" t="s">
        <v>2078</v>
      </c>
      <c r="F246" s="99"/>
      <c r="G246" s="98"/>
      <c r="H246" s="99"/>
      <c r="I246" s="99"/>
      <c r="J246" s="103" t="e">
        <v>#N/A</v>
      </c>
      <c r="K246" s="100" t="e">
        <v>#N/A</v>
      </c>
    </row>
    <row r="247" spans="1:12" ht="30">
      <c r="A247" s="101"/>
      <c r="B247" s="99"/>
      <c r="C247" s="102"/>
      <c r="D247" s="59" t="s">
        <v>2080</v>
      </c>
      <c r="E247" s="10" t="s">
        <v>2081</v>
      </c>
      <c r="F247" s="99"/>
      <c r="G247" s="98"/>
      <c r="H247" s="99"/>
      <c r="I247" s="99"/>
      <c r="J247" s="103" t="e">
        <v>#N/A</v>
      </c>
      <c r="K247" s="100" t="e">
        <v>#N/A</v>
      </c>
    </row>
    <row r="248" spans="1:12" ht="30">
      <c r="A248" s="101"/>
      <c r="B248" s="99"/>
      <c r="C248" s="102"/>
      <c r="D248" s="59" t="s">
        <v>2083</v>
      </c>
      <c r="E248" s="10" t="s">
        <v>2084</v>
      </c>
      <c r="F248" s="99"/>
      <c r="G248" s="98"/>
      <c r="H248" s="99"/>
      <c r="I248" s="99"/>
      <c r="J248" s="103" t="e">
        <v>#N/A</v>
      </c>
      <c r="K248" s="100" t="e">
        <v>#N/A</v>
      </c>
    </row>
    <row r="249" spans="1:12" ht="31.5">
      <c r="A249" s="39"/>
      <c r="B249" s="40"/>
      <c r="C249" s="41" t="s">
        <v>3991</v>
      </c>
      <c r="D249" s="40"/>
      <c r="E249" s="42"/>
      <c r="F249" s="40"/>
      <c r="G249" s="52"/>
      <c r="H249" s="40"/>
      <c r="I249" s="40"/>
      <c r="J249" s="66"/>
      <c r="K249" s="72"/>
    </row>
    <row r="250" spans="1:12">
      <c r="A250" s="44"/>
      <c r="B250" s="45"/>
      <c r="C250" s="46" t="s">
        <v>4008</v>
      </c>
      <c r="D250" s="45"/>
      <c r="E250" s="47"/>
      <c r="F250" s="45"/>
      <c r="G250" s="51"/>
      <c r="H250" s="45"/>
      <c r="I250" s="45"/>
      <c r="J250" s="65"/>
      <c r="K250" s="71"/>
    </row>
    <row r="251" spans="1:12" ht="15">
      <c r="A251" s="101" t="s">
        <v>5143</v>
      </c>
      <c r="B251" s="99" t="s">
        <v>5145</v>
      </c>
      <c r="C251" s="102" t="s">
        <v>5144</v>
      </c>
      <c r="D251" s="59" t="s">
        <v>4012</v>
      </c>
      <c r="E251" s="10" t="s">
        <v>4013</v>
      </c>
      <c r="F251" s="99" t="s">
        <v>85</v>
      </c>
      <c r="G251" s="98" t="s">
        <v>64</v>
      </c>
      <c r="H251" s="99" t="s">
        <v>65</v>
      </c>
      <c r="I251" s="99" t="s">
        <v>16</v>
      </c>
      <c r="J251" s="103">
        <v>7</v>
      </c>
      <c r="K251" s="100">
        <v>5901</v>
      </c>
      <c r="L251" s="1">
        <f>ROUND(K251*2,0)</f>
        <v>11802</v>
      </c>
    </row>
    <row r="252" spans="1:12" ht="30">
      <c r="A252" s="101"/>
      <c r="B252" s="99"/>
      <c r="C252" s="102"/>
      <c r="D252" s="59" t="s">
        <v>4033</v>
      </c>
      <c r="E252" s="10" t="s">
        <v>4034</v>
      </c>
      <c r="F252" s="99"/>
      <c r="G252" s="98"/>
      <c r="H252" s="99"/>
      <c r="I252" s="99"/>
      <c r="J252" s="103" t="e">
        <v>#N/A</v>
      </c>
      <c r="K252" s="100" t="e">
        <v>#N/A</v>
      </c>
    </row>
    <row r="253" spans="1:12" ht="30">
      <c r="A253" s="101"/>
      <c r="B253" s="99"/>
      <c r="C253" s="102"/>
      <c r="D253" s="59" t="s">
        <v>4036</v>
      </c>
      <c r="E253" s="10" t="s">
        <v>4037</v>
      </c>
      <c r="F253" s="99"/>
      <c r="G253" s="98"/>
      <c r="H253" s="99"/>
      <c r="I253" s="99"/>
      <c r="J253" s="103" t="e">
        <v>#N/A</v>
      </c>
      <c r="K253" s="100" t="e">
        <v>#N/A</v>
      </c>
    </row>
    <row r="254" spans="1:12" ht="15">
      <c r="A254" s="101"/>
      <c r="B254" s="99"/>
      <c r="C254" s="102"/>
      <c r="D254" s="59" t="s">
        <v>4039</v>
      </c>
      <c r="E254" s="10" t="s">
        <v>4040</v>
      </c>
      <c r="F254" s="99"/>
      <c r="G254" s="98"/>
      <c r="H254" s="99"/>
      <c r="I254" s="99"/>
      <c r="J254" s="103" t="e">
        <v>#N/A</v>
      </c>
      <c r="K254" s="100" t="e">
        <v>#N/A</v>
      </c>
    </row>
    <row r="255" spans="1:12" ht="30">
      <c r="A255" s="114" t="s">
        <v>5146</v>
      </c>
      <c r="B255" s="112" t="s">
        <v>5148</v>
      </c>
      <c r="C255" s="110" t="s">
        <v>5147</v>
      </c>
      <c r="D255" s="60" t="s">
        <v>4015</v>
      </c>
      <c r="E255" s="50" t="s">
        <v>4016</v>
      </c>
      <c r="F255" s="112" t="s">
        <v>85</v>
      </c>
      <c r="G255" s="111" t="s">
        <v>5391</v>
      </c>
      <c r="H255" s="112" t="s">
        <v>5386</v>
      </c>
      <c r="I255" s="112" t="s">
        <v>16</v>
      </c>
      <c r="J255" s="115">
        <v>7</v>
      </c>
      <c r="K255" s="113">
        <v>8343</v>
      </c>
      <c r="L255" s="1">
        <v>12150</v>
      </c>
    </row>
    <row r="256" spans="1:12" ht="30">
      <c r="A256" s="114"/>
      <c r="B256" s="112"/>
      <c r="C256" s="110"/>
      <c r="D256" s="60" t="s">
        <v>4018</v>
      </c>
      <c r="E256" s="50" t="s">
        <v>4019</v>
      </c>
      <c r="F256" s="112"/>
      <c r="G256" s="111"/>
      <c r="H256" s="112"/>
      <c r="I256" s="112"/>
      <c r="J256" s="115" t="e">
        <v>#N/A</v>
      </c>
      <c r="K256" s="113" t="e">
        <v>#N/A</v>
      </c>
    </row>
    <row r="257" spans="1:12" ht="30">
      <c r="A257" s="114"/>
      <c r="B257" s="112"/>
      <c r="C257" s="110"/>
      <c r="D257" s="60" t="s">
        <v>4021</v>
      </c>
      <c r="E257" s="50" t="s">
        <v>4022</v>
      </c>
      <c r="F257" s="112"/>
      <c r="G257" s="111"/>
      <c r="H257" s="112"/>
      <c r="I257" s="112"/>
      <c r="J257" s="115" t="e">
        <v>#N/A</v>
      </c>
      <c r="K257" s="113" t="e">
        <v>#N/A</v>
      </c>
    </row>
    <row r="258" spans="1:12" ht="15">
      <c r="A258" s="114"/>
      <c r="B258" s="112"/>
      <c r="C258" s="110"/>
      <c r="D258" s="60" t="s">
        <v>4024</v>
      </c>
      <c r="E258" s="50" t="s">
        <v>4025</v>
      </c>
      <c r="F258" s="112"/>
      <c r="G258" s="111"/>
      <c r="H258" s="112"/>
      <c r="I258" s="112"/>
      <c r="J258" s="115" t="e">
        <v>#N/A</v>
      </c>
      <c r="K258" s="113" t="e">
        <v>#N/A</v>
      </c>
    </row>
    <row r="259" spans="1:12" ht="15">
      <c r="A259" s="114"/>
      <c r="B259" s="112"/>
      <c r="C259" s="110"/>
      <c r="D259" s="60" t="s">
        <v>4027</v>
      </c>
      <c r="E259" s="50" t="s">
        <v>4028</v>
      </c>
      <c r="F259" s="112"/>
      <c r="G259" s="111"/>
      <c r="H259" s="112"/>
      <c r="I259" s="112"/>
      <c r="J259" s="115" t="e">
        <v>#N/A</v>
      </c>
      <c r="K259" s="113" t="e">
        <v>#N/A</v>
      </c>
    </row>
    <row r="260" spans="1:12" ht="30">
      <c r="A260" s="114"/>
      <c r="B260" s="112"/>
      <c r="C260" s="110"/>
      <c r="D260" s="60" t="s">
        <v>4030</v>
      </c>
      <c r="E260" s="50" t="s">
        <v>4031</v>
      </c>
      <c r="F260" s="112"/>
      <c r="G260" s="111"/>
      <c r="H260" s="112"/>
      <c r="I260" s="112"/>
      <c r="J260" s="115" t="e">
        <v>#N/A</v>
      </c>
      <c r="K260" s="113" t="e">
        <v>#N/A</v>
      </c>
    </row>
    <row r="261" spans="1:12" ht="15">
      <c r="A261" s="114" t="s">
        <v>5149</v>
      </c>
      <c r="B261" s="112" t="s">
        <v>5151</v>
      </c>
      <c r="C261" s="110" t="s">
        <v>5150</v>
      </c>
      <c r="D261" s="60" t="s">
        <v>4012</v>
      </c>
      <c r="E261" s="50" t="s">
        <v>4013</v>
      </c>
      <c r="F261" s="112" t="s">
        <v>85</v>
      </c>
      <c r="G261" s="111" t="s">
        <v>5392</v>
      </c>
      <c r="H261" s="112" t="s">
        <v>5386</v>
      </c>
      <c r="I261" s="112" t="s">
        <v>16</v>
      </c>
      <c r="J261" s="115">
        <v>7</v>
      </c>
      <c r="K261" s="113">
        <v>13984</v>
      </c>
      <c r="L261" s="1">
        <v>22840</v>
      </c>
    </row>
    <row r="262" spans="1:12" ht="30">
      <c r="A262" s="114"/>
      <c r="B262" s="112"/>
      <c r="C262" s="110"/>
      <c r="D262" s="60" t="s">
        <v>4015</v>
      </c>
      <c r="E262" s="50" t="s">
        <v>4016</v>
      </c>
      <c r="F262" s="112"/>
      <c r="G262" s="111"/>
      <c r="H262" s="112"/>
      <c r="I262" s="112"/>
      <c r="J262" s="115" t="e">
        <v>#N/A</v>
      </c>
      <c r="K262" s="113" t="e">
        <v>#N/A</v>
      </c>
    </row>
    <row r="263" spans="1:12" ht="30">
      <c r="A263" s="114"/>
      <c r="B263" s="112"/>
      <c r="C263" s="110"/>
      <c r="D263" s="60" t="s">
        <v>4018</v>
      </c>
      <c r="E263" s="50" t="s">
        <v>4019</v>
      </c>
      <c r="F263" s="112"/>
      <c r="G263" s="111"/>
      <c r="H263" s="112"/>
      <c r="I263" s="112"/>
      <c r="J263" s="115" t="e">
        <v>#N/A</v>
      </c>
      <c r="K263" s="113" t="e">
        <v>#N/A</v>
      </c>
    </row>
    <row r="264" spans="1:12" ht="30">
      <c r="A264" s="114"/>
      <c r="B264" s="112"/>
      <c r="C264" s="110"/>
      <c r="D264" s="60" t="s">
        <v>4021</v>
      </c>
      <c r="E264" s="50" t="s">
        <v>4022</v>
      </c>
      <c r="F264" s="112"/>
      <c r="G264" s="111"/>
      <c r="H264" s="112"/>
      <c r="I264" s="112"/>
      <c r="J264" s="115" t="e">
        <v>#N/A</v>
      </c>
      <c r="K264" s="113" t="e">
        <v>#N/A</v>
      </c>
    </row>
    <row r="265" spans="1:12" ht="15">
      <c r="A265" s="114"/>
      <c r="B265" s="112"/>
      <c r="C265" s="110"/>
      <c r="D265" s="60" t="s">
        <v>4024</v>
      </c>
      <c r="E265" s="50" t="s">
        <v>4025</v>
      </c>
      <c r="F265" s="112"/>
      <c r="G265" s="111"/>
      <c r="H265" s="112"/>
      <c r="I265" s="112"/>
      <c r="J265" s="115" t="e">
        <v>#N/A</v>
      </c>
      <c r="K265" s="113" t="e">
        <v>#N/A</v>
      </c>
    </row>
    <row r="266" spans="1:12" ht="15">
      <c r="A266" s="114"/>
      <c r="B266" s="112"/>
      <c r="C266" s="110"/>
      <c r="D266" s="60" t="s">
        <v>4027</v>
      </c>
      <c r="E266" s="50" t="s">
        <v>4028</v>
      </c>
      <c r="F266" s="112"/>
      <c r="G266" s="111"/>
      <c r="H266" s="112"/>
      <c r="I266" s="112"/>
      <c r="J266" s="115" t="e">
        <v>#N/A</v>
      </c>
      <c r="K266" s="113" t="e">
        <v>#N/A</v>
      </c>
    </row>
    <row r="267" spans="1:12" ht="30">
      <c r="A267" s="114"/>
      <c r="B267" s="112"/>
      <c r="C267" s="110"/>
      <c r="D267" s="60" t="s">
        <v>4030</v>
      </c>
      <c r="E267" s="50" t="s">
        <v>4031</v>
      </c>
      <c r="F267" s="112"/>
      <c r="G267" s="111"/>
      <c r="H267" s="112"/>
      <c r="I267" s="112"/>
      <c r="J267" s="115" t="e">
        <v>#N/A</v>
      </c>
      <c r="K267" s="113" t="e">
        <v>#N/A</v>
      </c>
    </row>
    <row r="268" spans="1:12" ht="30">
      <c r="A268" s="114"/>
      <c r="B268" s="112"/>
      <c r="C268" s="110"/>
      <c r="D268" s="60" t="s">
        <v>4033</v>
      </c>
      <c r="E268" s="50" t="s">
        <v>4034</v>
      </c>
      <c r="F268" s="112"/>
      <c r="G268" s="111"/>
      <c r="H268" s="112"/>
      <c r="I268" s="112"/>
      <c r="J268" s="115" t="e">
        <v>#N/A</v>
      </c>
      <c r="K268" s="113" t="e">
        <v>#N/A</v>
      </c>
    </row>
    <row r="269" spans="1:12" ht="30">
      <c r="A269" s="114"/>
      <c r="B269" s="112"/>
      <c r="C269" s="110"/>
      <c r="D269" s="60" t="s">
        <v>4036</v>
      </c>
      <c r="E269" s="50" t="s">
        <v>4037</v>
      </c>
      <c r="F269" s="112"/>
      <c r="G269" s="111"/>
      <c r="H269" s="112"/>
      <c r="I269" s="112"/>
      <c r="J269" s="115" t="e">
        <v>#N/A</v>
      </c>
      <c r="K269" s="113" t="e">
        <v>#N/A</v>
      </c>
    </row>
    <row r="270" spans="1:12" ht="15">
      <c r="A270" s="114"/>
      <c r="B270" s="112"/>
      <c r="C270" s="110"/>
      <c r="D270" s="60" t="s">
        <v>4039</v>
      </c>
      <c r="E270" s="50" t="s">
        <v>4040</v>
      </c>
      <c r="F270" s="112"/>
      <c r="G270" s="111"/>
      <c r="H270" s="112"/>
      <c r="I270" s="112"/>
      <c r="J270" s="115" t="e">
        <v>#N/A</v>
      </c>
      <c r="K270" s="113" t="e">
        <v>#N/A</v>
      </c>
    </row>
    <row r="271" spans="1:12" ht="31.5">
      <c r="A271" s="39"/>
      <c r="B271" s="40"/>
      <c r="C271" s="41" t="s">
        <v>4950</v>
      </c>
      <c r="D271" s="40"/>
      <c r="E271" s="42"/>
      <c r="F271" s="40"/>
      <c r="G271" s="52"/>
      <c r="H271" s="40"/>
      <c r="I271" s="40"/>
      <c r="J271" s="66"/>
      <c r="K271" s="72"/>
    </row>
    <row r="272" spans="1:12">
      <c r="A272" s="44"/>
      <c r="B272" s="45"/>
      <c r="C272" s="46" t="s">
        <v>4951</v>
      </c>
      <c r="D272" s="45"/>
      <c r="E272" s="47"/>
      <c r="F272" s="45"/>
      <c r="G272" s="51"/>
      <c r="H272" s="45"/>
      <c r="I272" s="45"/>
      <c r="J272" s="65"/>
      <c r="K272" s="71"/>
    </row>
    <row r="273" spans="1:13" ht="45">
      <c r="A273" s="101" t="s">
        <v>5152</v>
      </c>
      <c r="B273" s="99" t="s">
        <v>5154</v>
      </c>
      <c r="C273" s="102" t="s">
        <v>5153</v>
      </c>
      <c r="D273" s="59" t="s">
        <v>257</v>
      </c>
      <c r="E273" s="10" t="s">
        <v>258</v>
      </c>
      <c r="F273" s="99" t="s">
        <v>5011</v>
      </c>
      <c r="G273" s="98" t="s">
        <v>64</v>
      </c>
      <c r="H273" s="99" t="s">
        <v>65</v>
      </c>
      <c r="I273" s="99" t="s">
        <v>16</v>
      </c>
      <c r="J273" s="103">
        <v>2</v>
      </c>
      <c r="K273" s="100">
        <v>299</v>
      </c>
      <c r="L273" s="7">
        <v>980</v>
      </c>
      <c r="M273" s="7">
        <v>480</v>
      </c>
    </row>
    <row r="274" spans="1:13" ht="45">
      <c r="A274" s="101"/>
      <c r="B274" s="99"/>
      <c r="C274" s="102"/>
      <c r="D274" s="59" t="s">
        <v>260</v>
      </c>
      <c r="E274" s="10" t="s">
        <v>261</v>
      </c>
      <c r="F274" s="99"/>
      <c r="G274" s="98"/>
      <c r="H274" s="99"/>
      <c r="I274" s="99"/>
      <c r="J274" s="103" t="e">
        <v>#N/A</v>
      </c>
      <c r="K274" s="100" t="e">
        <v>#N/A</v>
      </c>
      <c r="M274" s="7">
        <v>510</v>
      </c>
    </row>
    <row r="275" spans="1:13" ht="15">
      <c r="A275" s="101" t="s">
        <v>5155</v>
      </c>
      <c r="B275" s="99" t="s">
        <v>5157</v>
      </c>
      <c r="C275" s="102" t="s">
        <v>5156</v>
      </c>
      <c r="D275" s="59" t="s">
        <v>692</v>
      </c>
      <c r="E275" s="10" t="s">
        <v>693</v>
      </c>
      <c r="F275" s="99" t="s">
        <v>5086</v>
      </c>
      <c r="G275" s="98" t="s">
        <v>598</v>
      </c>
      <c r="H275" s="99" t="s">
        <v>599</v>
      </c>
      <c r="I275" s="99" t="s">
        <v>16</v>
      </c>
      <c r="J275" s="103">
        <v>1</v>
      </c>
      <c r="K275" s="100">
        <v>650</v>
      </c>
      <c r="L275" s="7">
        <v>2100</v>
      </c>
      <c r="M275" s="7">
        <v>320</v>
      </c>
    </row>
    <row r="276" spans="1:13" ht="15">
      <c r="A276" s="101"/>
      <c r="B276" s="99"/>
      <c r="C276" s="102"/>
      <c r="D276" s="59" t="s">
        <v>695</v>
      </c>
      <c r="E276" s="10" t="s">
        <v>696</v>
      </c>
      <c r="F276" s="99"/>
      <c r="G276" s="98"/>
      <c r="H276" s="99"/>
      <c r="I276" s="99"/>
      <c r="J276" s="103" t="e">
        <v>#N/A</v>
      </c>
      <c r="K276" s="100" t="e">
        <v>#N/A</v>
      </c>
      <c r="M276" s="7">
        <v>320</v>
      </c>
    </row>
    <row r="277" spans="1:13" ht="15">
      <c r="A277" s="101"/>
      <c r="B277" s="99"/>
      <c r="C277" s="102"/>
      <c r="D277" s="59" t="s">
        <v>443</v>
      </c>
      <c r="E277" s="10" t="s">
        <v>444</v>
      </c>
      <c r="F277" s="99"/>
      <c r="G277" s="98"/>
      <c r="H277" s="99"/>
      <c r="I277" s="99"/>
      <c r="J277" s="103" t="e">
        <v>#N/A</v>
      </c>
      <c r="K277" s="100" t="e">
        <v>#N/A</v>
      </c>
      <c r="M277" s="7">
        <v>210</v>
      </c>
    </row>
    <row r="278" spans="1:13" ht="15">
      <c r="A278" s="101"/>
      <c r="B278" s="99"/>
      <c r="C278" s="102"/>
      <c r="D278" s="59" t="s">
        <v>446</v>
      </c>
      <c r="E278" s="10" t="s">
        <v>447</v>
      </c>
      <c r="F278" s="99"/>
      <c r="G278" s="98"/>
      <c r="H278" s="99"/>
      <c r="I278" s="99"/>
      <c r="J278" s="103" t="e">
        <v>#N/A</v>
      </c>
      <c r="K278" s="100" t="e">
        <v>#N/A</v>
      </c>
      <c r="M278" s="7">
        <v>210</v>
      </c>
    </row>
    <row r="279" spans="1:13" ht="15">
      <c r="A279" s="101"/>
      <c r="B279" s="99"/>
      <c r="C279" s="102"/>
      <c r="D279" s="59" t="s">
        <v>449</v>
      </c>
      <c r="E279" s="10" t="s">
        <v>450</v>
      </c>
      <c r="F279" s="99"/>
      <c r="G279" s="98"/>
      <c r="H279" s="99"/>
      <c r="I279" s="99"/>
      <c r="J279" s="103" t="e">
        <v>#N/A</v>
      </c>
      <c r="K279" s="100" t="e">
        <v>#N/A</v>
      </c>
      <c r="M279" s="7">
        <v>210</v>
      </c>
    </row>
    <row r="280" spans="1:13" ht="15">
      <c r="A280" s="101"/>
      <c r="B280" s="99"/>
      <c r="C280" s="102"/>
      <c r="D280" s="59" t="s">
        <v>677</v>
      </c>
      <c r="E280" s="10" t="s">
        <v>678</v>
      </c>
      <c r="F280" s="99"/>
      <c r="G280" s="98"/>
      <c r="H280" s="99"/>
      <c r="I280" s="99"/>
      <c r="J280" s="103" t="e">
        <v>#N/A</v>
      </c>
      <c r="K280" s="100" t="e">
        <v>#N/A</v>
      </c>
      <c r="M280" s="7">
        <v>320</v>
      </c>
    </row>
    <row r="281" spans="1:13" ht="15">
      <c r="A281" s="101"/>
      <c r="B281" s="99"/>
      <c r="C281" s="102"/>
      <c r="D281" s="59" t="s">
        <v>388</v>
      </c>
      <c r="E281" s="10" t="s">
        <v>389</v>
      </c>
      <c r="F281" s="99"/>
      <c r="G281" s="98"/>
      <c r="H281" s="99"/>
      <c r="I281" s="99"/>
      <c r="J281" s="103" t="e">
        <v>#N/A</v>
      </c>
      <c r="K281" s="100" t="e">
        <v>#N/A</v>
      </c>
      <c r="M281" s="7">
        <v>320</v>
      </c>
    </row>
    <row r="282" spans="1:13" ht="15">
      <c r="A282" s="101"/>
      <c r="B282" s="99"/>
      <c r="C282" s="102"/>
      <c r="D282" s="59" t="s">
        <v>527</v>
      </c>
      <c r="E282" s="10" t="s">
        <v>528</v>
      </c>
      <c r="F282" s="99"/>
      <c r="G282" s="98"/>
      <c r="H282" s="99"/>
      <c r="I282" s="99"/>
      <c r="J282" s="103" t="e">
        <v>#N/A</v>
      </c>
      <c r="K282" s="100" t="e">
        <v>#N/A</v>
      </c>
      <c r="M282" s="7">
        <v>250</v>
      </c>
    </row>
    <row r="283" spans="1:13" ht="15">
      <c r="A283" s="101"/>
      <c r="B283" s="99"/>
      <c r="C283" s="102"/>
      <c r="D283" s="59" t="s">
        <v>239</v>
      </c>
      <c r="E283" s="10" t="s">
        <v>240</v>
      </c>
      <c r="F283" s="99"/>
      <c r="G283" s="98"/>
      <c r="H283" s="99"/>
      <c r="I283" s="99"/>
      <c r="J283" s="103" t="e">
        <v>#N/A</v>
      </c>
      <c r="K283" s="100" t="e">
        <v>#N/A</v>
      </c>
      <c r="M283" s="7">
        <v>210</v>
      </c>
    </row>
    <row r="284" spans="1:13" ht="15">
      <c r="A284" s="101" t="s">
        <v>5158</v>
      </c>
      <c r="B284" s="99" t="s">
        <v>5160</v>
      </c>
      <c r="C284" s="102" t="s">
        <v>5159</v>
      </c>
      <c r="D284" s="59" t="s">
        <v>692</v>
      </c>
      <c r="E284" s="10" t="s">
        <v>693</v>
      </c>
      <c r="F284" s="99" t="s">
        <v>5011</v>
      </c>
      <c r="G284" s="98" t="s">
        <v>64</v>
      </c>
      <c r="H284" s="99" t="s">
        <v>65</v>
      </c>
      <c r="I284" s="99" t="s">
        <v>16</v>
      </c>
      <c r="J284" s="103">
        <v>1</v>
      </c>
      <c r="K284" s="100">
        <v>500</v>
      </c>
      <c r="L284" s="7">
        <v>1600</v>
      </c>
      <c r="M284" s="7">
        <v>320</v>
      </c>
    </row>
    <row r="285" spans="1:13" ht="15">
      <c r="A285" s="101"/>
      <c r="B285" s="99"/>
      <c r="C285" s="102"/>
      <c r="D285" s="59" t="s">
        <v>695</v>
      </c>
      <c r="E285" s="10" t="s">
        <v>696</v>
      </c>
      <c r="F285" s="99"/>
      <c r="G285" s="98"/>
      <c r="H285" s="99"/>
      <c r="I285" s="99"/>
      <c r="J285" s="103" t="e">
        <v>#N/A</v>
      </c>
      <c r="K285" s="100" t="e">
        <v>#N/A</v>
      </c>
      <c r="M285" s="7">
        <v>320</v>
      </c>
    </row>
    <row r="286" spans="1:13" ht="15">
      <c r="A286" s="101"/>
      <c r="B286" s="99"/>
      <c r="C286" s="102"/>
      <c r="D286" s="59" t="s">
        <v>698</v>
      </c>
      <c r="E286" s="10" t="s">
        <v>699</v>
      </c>
      <c r="F286" s="99"/>
      <c r="G286" s="98"/>
      <c r="H286" s="99"/>
      <c r="I286" s="99"/>
      <c r="J286" s="103" t="e">
        <v>#N/A</v>
      </c>
      <c r="K286" s="100" t="e">
        <v>#N/A</v>
      </c>
      <c r="M286" s="7">
        <v>320</v>
      </c>
    </row>
    <row r="287" spans="1:13" ht="15">
      <c r="A287" s="101"/>
      <c r="B287" s="99"/>
      <c r="C287" s="102"/>
      <c r="D287" s="59" t="s">
        <v>704</v>
      </c>
      <c r="E287" s="10" t="s">
        <v>705</v>
      </c>
      <c r="F287" s="99"/>
      <c r="G287" s="98"/>
      <c r="H287" s="99"/>
      <c r="I287" s="99"/>
      <c r="J287" s="103" t="e">
        <v>#N/A</v>
      </c>
      <c r="K287" s="100" t="e">
        <v>#N/A</v>
      </c>
      <c r="M287" s="7">
        <v>320</v>
      </c>
    </row>
    <row r="288" spans="1:13" ht="15">
      <c r="A288" s="101"/>
      <c r="B288" s="99"/>
      <c r="C288" s="102"/>
      <c r="D288" s="59" t="s">
        <v>527</v>
      </c>
      <c r="E288" s="10" t="s">
        <v>528</v>
      </c>
      <c r="F288" s="99"/>
      <c r="G288" s="98"/>
      <c r="H288" s="99"/>
      <c r="I288" s="99"/>
      <c r="J288" s="103" t="e">
        <v>#N/A</v>
      </c>
      <c r="K288" s="100" t="e">
        <v>#N/A</v>
      </c>
      <c r="M288" s="7">
        <v>250</v>
      </c>
    </row>
    <row r="289" spans="1:13" ht="15">
      <c r="A289" s="101"/>
      <c r="B289" s="99"/>
      <c r="C289" s="102"/>
      <c r="D289" s="59" t="s">
        <v>530</v>
      </c>
      <c r="E289" s="10" t="s">
        <v>531</v>
      </c>
      <c r="F289" s="99"/>
      <c r="G289" s="98"/>
      <c r="H289" s="99"/>
      <c r="I289" s="99"/>
      <c r="J289" s="103" t="e">
        <v>#N/A</v>
      </c>
      <c r="K289" s="100" t="e">
        <v>#N/A</v>
      </c>
      <c r="M289" s="7">
        <v>250</v>
      </c>
    </row>
    <row r="290" spans="1:13" ht="15">
      <c r="A290" s="101" t="s">
        <v>5161</v>
      </c>
      <c r="B290" s="99" t="s">
        <v>5163</v>
      </c>
      <c r="C290" s="102" t="s">
        <v>5162</v>
      </c>
      <c r="D290" s="59" t="s">
        <v>292</v>
      </c>
      <c r="E290" s="10" t="s">
        <v>293</v>
      </c>
      <c r="F290" s="99" t="s">
        <v>5011</v>
      </c>
      <c r="G290" s="98" t="s">
        <v>64</v>
      </c>
      <c r="H290" s="99" t="s">
        <v>65</v>
      </c>
      <c r="I290" s="99" t="s">
        <v>16</v>
      </c>
      <c r="J290" s="103">
        <v>2</v>
      </c>
      <c r="K290" s="100">
        <v>830</v>
      </c>
      <c r="L290" s="7">
        <v>3600</v>
      </c>
      <c r="M290" s="7">
        <v>760</v>
      </c>
    </row>
    <row r="291" spans="1:13" ht="15">
      <c r="A291" s="101"/>
      <c r="B291" s="99"/>
      <c r="C291" s="102"/>
      <c r="D291" s="59" t="s">
        <v>295</v>
      </c>
      <c r="E291" s="10" t="s">
        <v>296</v>
      </c>
      <c r="F291" s="99"/>
      <c r="G291" s="98"/>
      <c r="H291" s="99"/>
      <c r="I291" s="99"/>
      <c r="J291" s="103" t="e">
        <v>#N/A</v>
      </c>
      <c r="K291" s="100" t="e">
        <v>#N/A</v>
      </c>
      <c r="M291" s="7">
        <v>760</v>
      </c>
    </row>
    <row r="292" spans="1:13" ht="15">
      <c r="A292" s="101"/>
      <c r="B292" s="99"/>
      <c r="C292" s="102"/>
      <c r="D292" s="59" t="s">
        <v>298</v>
      </c>
      <c r="E292" s="10" t="s">
        <v>299</v>
      </c>
      <c r="F292" s="99"/>
      <c r="G292" s="98"/>
      <c r="H292" s="99"/>
      <c r="I292" s="99"/>
      <c r="J292" s="103" t="e">
        <v>#N/A</v>
      </c>
      <c r="K292" s="100" t="e">
        <v>#N/A</v>
      </c>
      <c r="M292" s="7">
        <v>760</v>
      </c>
    </row>
    <row r="293" spans="1:13" ht="15">
      <c r="A293" s="101"/>
      <c r="B293" s="99"/>
      <c r="C293" s="102"/>
      <c r="D293" s="59" t="s">
        <v>307</v>
      </c>
      <c r="E293" s="10" t="s">
        <v>308</v>
      </c>
      <c r="F293" s="99"/>
      <c r="G293" s="98"/>
      <c r="H293" s="99"/>
      <c r="I293" s="99"/>
      <c r="J293" s="103" t="e">
        <v>#N/A</v>
      </c>
      <c r="K293" s="100" t="e">
        <v>#N/A</v>
      </c>
      <c r="M293" s="7">
        <v>800</v>
      </c>
    </row>
    <row r="294" spans="1:13" ht="30">
      <c r="A294" s="101"/>
      <c r="B294" s="99"/>
      <c r="C294" s="102"/>
      <c r="D294" s="59" t="s">
        <v>310</v>
      </c>
      <c r="E294" s="10" t="s">
        <v>311</v>
      </c>
      <c r="F294" s="99"/>
      <c r="G294" s="98"/>
      <c r="H294" s="99"/>
      <c r="I294" s="99"/>
      <c r="J294" s="103" t="e">
        <v>#N/A</v>
      </c>
      <c r="K294" s="100" t="e">
        <v>#N/A</v>
      </c>
      <c r="M294" s="7">
        <v>820</v>
      </c>
    </row>
    <row r="295" spans="1:13" ht="15">
      <c r="A295" s="101" t="s">
        <v>5164</v>
      </c>
      <c r="B295" s="99" t="s">
        <v>5166</v>
      </c>
      <c r="C295" s="102" t="s">
        <v>5165</v>
      </c>
      <c r="D295" s="59" t="s">
        <v>281</v>
      </c>
      <c r="E295" s="10" t="s">
        <v>282</v>
      </c>
      <c r="F295" s="99" t="s">
        <v>5011</v>
      </c>
      <c r="G295" s="98" t="s">
        <v>64</v>
      </c>
      <c r="H295" s="99" t="s">
        <v>65</v>
      </c>
      <c r="I295" s="99" t="s">
        <v>16</v>
      </c>
      <c r="J295" s="103">
        <v>2</v>
      </c>
      <c r="K295" s="100">
        <v>2615</v>
      </c>
      <c r="L295" s="7">
        <v>4800</v>
      </c>
      <c r="M295" s="7">
        <v>1641</v>
      </c>
    </row>
    <row r="296" spans="1:13" ht="30">
      <c r="A296" s="101"/>
      <c r="B296" s="99"/>
      <c r="C296" s="102"/>
      <c r="D296" s="59" t="s">
        <v>284</v>
      </c>
      <c r="E296" s="10" t="s">
        <v>285</v>
      </c>
      <c r="F296" s="99"/>
      <c r="G296" s="98"/>
      <c r="H296" s="99"/>
      <c r="I296" s="99"/>
      <c r="J296" s="103" t="e">
        <v>#N/A</v>
      </c>
      <c r="K296" s="100" t="e">
        <v>#N/A</v>
      </c>
      <c r="M296" s="7">
        <v>2749</v>
      </c>
    </row>
    <row r="297" spans="1:13" ht="30">
      <c r="A297" s="101"/>
      <c r="B297" s="99"/>
      <c r="C297" s="102"/>
      <c r="D297" s="59" t="s">
        <v>1628</v>
      </c>
      <c r="E297" s="10" t="s">
        <v>1629</v>
      </c>
      <c r="F297" s="99"/>
      <c r="G297" s="98"/>
      <c r="H297" s="99"/>
      <c r="I297" s="99"/>
      <c r="J297" s="103" t="e">
        <v>#N/A</v>
      </c>
      <c r="K297" s="100" t="e">
        <v>#N/A</v>
      </c>
      <c r="M297" s="7">
        <v>459</v>
      </c>
    </row>
    <row r="298" spans="1:13" ht="15">
      <c r="A298" s="101" t="s">
        <v>5167</v>
      </c>
      <c r="B298" s="99" t="s">
        <v>5169</v>
      </c>
      <c r="C298" s="102" t="s">
        <v>5168</v>
      </c>
      <c r="D298" s="59" t="s">
        <v>692</v>
      </c>
      <c r="E298" s="10" t="s">
        <v>693</v>
      </c>
      <c r="F298" s="99" t="s">
        <v>5011</v>
      </c>
      <c r="G298" s="98" t="s">
        <v>598</v>
      </c>
      <c r="H298" s="99" t="s">
        <v>599</v>
      </c>
      <c r="I298" s="99" t="s">
        <v>16</v>
      </c>
      <c r="J298" s="103">
        <v>1</v>
      </c>
      <c r="K298" s="100">
        <v>1100</v>
      </c>
      <c r="L298" s="7">
        <v>3900</v>
      </c>
      <c r="M298" s="73">
        <v>320</v>
      </c>
    </row>
    <row r="299" spans="1:13" ht="15">
      <c r="A299" s="101"/>
      <c r="B299" s="99"/>
      <c r="C299" s="102"/>
      <c r="D299" s="59" t="s">
        <v>695</v>
      </c>
      <c r="E299" s="10" t="s">
        <v>696</v>
      </c>
      <c r="F299" s="99"/>
      <c r="G299" s="98"/>
      <c r="H299" s="99"/>
      <c r="I299" s="99"/>
      <c r="J299" s="103" t="e">
        <v>#N/A</v>
      </c>
      <c r="K299" s="100" t="e">
        <v>#N/A</v>
      </c>
      <c r="M299" s="73">
        <v>320</v>
      </c>
    </row>
    <row r="300" spans="1:13" ht="15">
      <c r="A300" s="101"/>
      <c r="B300" s="99"/>
      <c r="C300" s="102"/>
      <c r="D300" s="59" t="s">
        <v>698</v>
      </c>
      <c r="E300" s="10" t="s">
        <v>699</v>
      </c>
      <c r="F300" s="99"/>
      <c r="G300" s="98"/>
      <c r="H300" s="99"/>
      <c r="I300" s="99"/>
      <c r="J300" s="103" t="e">
        <v>#N/A</v>
      </c>
      <c r="K300" s="100" t="e">
        <v>#N/A</v>
      </c>
      <c r="M300" s="73">
        <v>320</v>
      </c>
    </row>
    <row r="301" spans="1:13" ht="15">
      <c r="A301" s="101"/>
      <c r="B301" s="99"/>
      <c r="C301" s="102"/>
      <c r="D301" s="59" t="s">
        <v>704</v>
      </c>
      <c r="E301" s="10" t="s">
        <v>705</v>
      </c>
      <c r="F301" s="99"/>
      <c r="G301" s="98"/>
      <c r="H301" s="99"/>
      <c r="I301" s="99"/>
      <c r="J301" s="103" t="e">
        <v>#N/A</v>
      </c>
      <c r="K301" s="100" t="e">
        <v>#N/A</v>
      </c>
      <c r="M301" s="73">
        <v>320</v>
      </c>
    </row>
    <row r="302" spans="1:13" ht="15">
      <c r="A302" s="101"/>
      <c r="B302" s="99"/>
      <c r="C302" s="102"/>
      <c r="D302" s="59" t="s">
        <v>716</v>
      </c>
      <c r="E302" s="10" t="s">
        <v>717</v>
      </c>
      <c r="F302" s="99"/>
      <c r="G302" s="98"/>
      <c r="H302" s="99"/>
      <c r="I302" s="99"/>
      <c r="J302" s="103" t="e">
        <v>#N/A</v>
      </c>
      <c r="K302" s="100" t="e">
        <v>#N/A</v>
      </c>
      <c r="M302" s="7">
        <v>210</v>
      </c>
    </row>
    <row r="303" spans="1:13" ht="15">
      <c r="A303" s="101"/>
      <c r="B303" s="99"/>
      <c r="C303" s="102"/>
      <c r="D303" s="59" t="s">
        <v>443</v>
      </c>
      <c r="E303" s="10" t="s">
        <v>444</v>
      </c>
      <c r="F303" s="99"/>
      <c r="G303" s="98"/>
      <c r="H303" s="99"/>
      <c r="I303" s="99"/>
      <c r="J303" s="103" t="e">
        <v>#N/A</v>
      </c>
      <c r="K303" s="100" t="e">
        <v>#N/A</v>
      </c>
      <c r="M303" s="7">
        <v>210</v>
      </c>
    </row>
    <row r="304" spans="1:13" ht="15">
      <c r="A304" s="101"/>
      <c r="B304" s="99"/>
      <c r="C304" s="102"/>
      <c r="D304" s="59" t="s">
        <v>446</v>
      </c>
      <c r="E304" s="10" t="s">
        <v>447</v>
      </c>
      <c r="F304" s="99"/>
      <c r="G304" s="98"/>
      <c r="H304" s="99"/>
      <c r="I304" s="99"/>
      <c r="J304" s="103" t="e">
        <v>#N/A</v>
      </c>
      <c r="K304" s="100" t="e">
        <v>#N/A</v>
      </c>
      <c r="M304" s="7">
        <v>210</v>
      </c>
    </row>
    <row r="305" spans="1:13" ht="15">
      <c r="A305" s="101"/>
      <c r="B305" s="99"/>
      <c r="C305" s="102"/>
      <c r="D305" s="59" t="s">
        <v>449</v>
      </c>
      <c r="E305" s="10" t="s">
        <v>450</v>
      </c>
      <c r="F305" s="99"/>
      <c r="G305" s="98"/>
      <c r="H305" s="99"/>
      <c r="I305" s="99"/>
      <c r="J305" s="103" t="e">
        <v>#N/A</v>
      </c>
      <c r="K305" s="100" t="e">
        <v>#N/A</v>
      </c>
      <c r="M305" s="7">
        <v>210</v>
      </c>
    </row>
    <row r="306" spans="1:13" ht="15">
      <c r="A306" s="101"/>
      <c r="B306" s="99"/>
      <c r="C306" s="102"/>
      <c r="D306" s="59" t="s">
        <v>452</v>
      </c>
      <c r="E306" s="10" t="s">
        <v>453</v>
      </c>
      <c r="F306" s="99"/>
      <c r="G306" s="98"/>
      <c r="H306" s="99"/>
      <c r="I306" s="99"/>
      <c r="J306" s="103" t="e">
        <v>#N/A</v>
      </c>
      <c r="K306" s="100" t="e">
        <v>#N/A</v>
      </c>
      <c r="M306" s="7">
        <v>210</v>
      </c>
    </row>
    <row r="307" spans="1:13" ht="15">
      <c r="A307" s="101"/>
      <c r="B307" s="99"/>
      <c r="C307" s="102"/>
      <c r="D307" s="59" t="s">
        <v>677</v>
      </c>
      <c r="E307" s="10" t="s">
        <v>678</v>
      </c>
      <c r="F307" s="99"/>
      <c r="G307" s="98"/>
      <c r="H307" s="99"/>
      <c r="I307" s="99"/>
      <c r="J307" s="103" t="e">
        <v>#N/A</v>
      </c>
      <c r="K307" s="100" t="e">
        <v>#N/A</v>
      </c>
      <c r="M307" s="7">
        <v>320</v>
      </c>
    </row>
    <row r="308" spans="1:13" ht="15">
      <c r="A308" s="101"/>
      <c r="B308" s="99"/>
      <c r="C308" s="102"/>
      <c r="D308" s="59" t="s">
        <v>385</v>
      </c>
      <c r="E308" s="10" t="s">
        <v>386</v>
      </c>
      <c r="F308" s="99"/>
      <c r="G308" s="98"/>
      <c r="H308" s="99"/>
      <c r="I308" s="99"/>
      <c r="J308" s="103" t="e">
        <v>#N/A</v>
      </c>
      <c r="K308" s="100" t="e">
        <v>#N/A</v>
      </c>
      <c r="M308" s="7">
        <v>320</v>
      </c>
    </row>
    <row r="309" spans="1:13" ht="15">
      <c r="A309" s="101"/>
      <c r="B309" s="99"/>
      <c r="C309" s="102"/>
      <c r="D309" s="59" t="s">
        <v>388</v>
      </c>
      <c r="E309" s="10" t="s">
        <v>389</v>
      </c>
      <c r="F309" s="99"/>
      <c r="G309" s="98"/>
      <c r="H309" s="99"/>
      <c r="I309" s="99"/>
      <c r="J309" s="103" t="e">
        <v>#N/A</v>
      </c>
      <c r="K309" s="100" t="e">
        <v>#N/A</v>
      </c>
      <c r="M309" s="7">
        <v>320</v>
      </c>
    </row>
    <row r="310" spans="1:13" ht="15">
      <c r="A310" s="101"/>
      <c r="B310" s="99"/>
      <c r="C310" s="102"/>
      <c r="D310" s="59" t="s">
        <v>527</v>
      </c>
      <c r="E310" s="10" t="s">
        <v>528</v>
      </c>
      <c r="F310" s="99"/>
      <c r="G310" s="98"/>
      <c r="H310" s="99"/>
      <c r="I310" s="99"/>
      <c r="J310" s="103" t="e">
        <v>#N/A</v>
      </c>
      <c r="K310" s="100" t="e">
        <v>#N/A</v>
      </c>
      <c r="M310" s="7">
        <v>250</v>
      </c>
    </row>
    <row r="311" spans="1:13" ht="15">
      <c r="A311" s="101"/>
      <c r="B311" s="99"/>
      <c r="C311" s="102"/>
      <c r="D311" s="59" t="s">
        <v>732</v>
      </c>
      <c r="E311" s="10" t="s">
        <v>733</v>
      </c>
      <c r="F311" s="99"/>
      <c r="G311" s="98"/>
      <c r="H311" s="99"/>
      <c r="I311" s="99"/>
      <c r="J311" s="103" t="e">
        <v>#N/A</v>
      </c>
      <c r="K311" s="100" t="e">
        <v>#N/A</v>
      </c>
      <c r="M311" s="7">
        <v>320</v>
      </c>
    </row>
    <row r="312" spans="1:13" ht="15">
      <c r="A312" s="101"/>
      <c r="B312" s="99"/>
      <c r="C312" s="102"/>
      <c r="D312" s="59" t="s">
        <v>239</v>
      </c>
      <c r="E312" s="10" t="s">
        <v>240</v>
      </c>
      <c r="F312" s="99"/>
      <c r="G312" s="98"/>
      <c r="H312" s="99"/>
      <c r="I312" s="99"/>
      <c r="J312" s="103" t="e">
        <v>#N/A</v>
      </c>
      <c r="K312" s="100" t="e">
        <v>#N/A</v>
      </c>
      <c r="M312" s="7">
        <v>210</v>
      </c>
    </row>
    <row r="313" spans="1:13" ht="30">
      <c r="A313" s="101" t="s">
        <v>5170</v>
      </c>
      <c r="B313" s="99" t="s">
        <v>5173</v>
      </c>
      <c r="C313" s="102" t="s">
        <v>5171</v>
      </c>
      <c r="D313" s="59" t="s">
        <v>17</v>
      </c>
      <c r="E313" s="10" t="s">
        <v>18</v>
      </c>
      <c r="F313" s="99" t="s">
        <v>5086</v>
      </c>
      <c r="G313" s="98" t="s">
        <v>4337</v>
      </c>
      <c r="H313" s="99" t="s">
        <v>5172</v>
      </c>
      <c r="I313" s="99" t="s">
        <v>4964</v>
      </c>
      <c r="J313" s="103">
        <v>2</v>
      </c>
      <c r="K313" s="100">
        <v>1570</v>
      </c>
      <c r="L313" s="7">
        <v>5300</v>
      </c>
      <c r="M313" s="7">
        <v>380</v>
      </c>
    </row>
    <row r="314" spans="1:13" ht="15">
      <c r="A314" s="101"/>
      <c r="B314" s="99"/>
      <c r="C314" s="102"/>
      <c r="D314" s="59" t="s">
        <v>19</v>
      </c>
      <c r="E314" s="10" t="s">
        <v>20</v>
      </c>
      <c r="F314" s="99"/>
      <c r="G314" s="98"/>
      <c r="H314" s="99"/>
      <c r="I314" s="99"/>
      <c r="J314" s="103" t="e">
        <v>#N/A</v>
      </c>
      <c r="K314" s="100" t="e">
        <v>#N/A</v>
      </c>
      <c r="M314" s="7">
        <v>700</v>
      </c>
    </row>
    <row r="315" spans="1:13" ht="15">
      <c r="A315" s="101"/>
      <c r="B315" s="99"/>
      <c r="C315" s="102"/>
      <c r="D315" s="59" t="s">
        <v>527</v>
      </c>
      <c r="E315" s="10" t="s">
        <v>528</v>
      </c>
      <c r="F315" s="99"/>
      <c r="G315" s="98"/>
      <c r="H315" s="99"/>
      <c r="I315" s="99"/>
      <c r="J315" s="103" t="e">
        <v>#N/A</v>
      </c>
      <c r="K315" s="100" t="e">
        <v>#N/A</v>
      </c>
      <c r="M315" s="73">
        <v>250</v>
      </c>
    </row>
    <row r="316" spans="1:13" ht="15">
      <c r="A316" s="101"/>
      <c r="B316" s="99"/>
      <c r="C316" s="102"/>
      <c r="D316" s="59" t="s">
        <v>530</v>
      </c>
      <c r="E316" s="10" t="s">
        <v>531</v>
      </c>
      <c r="F316" s="99"/>
      <c r="G316" s="98"/>
      <c r="H316" s="99"/>
      <c r="I316" s="99"/>
      <c r="J316" s="103" t="e">
        <v>#N/A</v>
      </c>
      <c r="K316" s="100" t="e">
        <v>#N/A</v>
      </c>
      <c r="M316" s="73">
        <v>250</v>
      </c>
    </row>
    <row r="317" spans="1:13" ht="15">
      <c r="A317" s="101"/>
      <c r="B317" s="99"/>
      <c r="C317" s="102"/>
      <c r="D317" s="59" t="s">
        <v>239</v>
      </c>
      <c r="E317" s="10" t="s">
        <v>240</v>
      </c>
      <c r="F317" s="99"/>
      <c r="G317" s="98"/>
      <c r="H317" s="99"/>
      <c r="I317" s="99"/>
      <c r="J317" s="103" t="e">
        <v>#N/A</v>
      </c>
      <c r="K317" s="100" t="e">
        <v>#N/A</v>
      </c>
      <c r="M317" s="7">
        <v>210</v>
      </c>
    </row>
    <row r="318" spans="1:13" ht="30">
      <c r="A318" s="101"/>
      <c r="B318" s="99"/>
      <c r="C318" s="102"/>
      <c r="D318" s="59" t="s">
        <v>242</v>
      </c>
      <c r="E318" s="10" t="s">
        <v>243</v>
      </c>
      <c r="F318" s="99"/>
      <c r="G318" s="98"/>
      <c r="H318" s="99"/>
      <c r="I318" s="99"/>
      <c r="J318" s="103" t="e">
        <v>#N/A</v>
      </c>
      <c r="K318" s="100" t="e">
        <v>#N/A</v>
      </c>
      <c r="M318" s="7">
        <v>450</v>
      </c>
    </row>
    <row r="319" spans="1:13" ht="15">
      <c r="A319" s="101"/>
      <c r="B319" s="99"/>
      <c r="C319" s="102"/>
      <c r="D319" s="59" t="s">
        <v>245</v>
      </c>
      <c r="E319" s="10" t="s">
        <v>246</v>
      </c>
      <c r="F319" s="99"/>
      <c r="G319" s="98"/>
      <c r="H319" s="99"/>
      <c r="I319" s="99"/>
      <c r="J319" s="103" t="e">
        <v>#N/A</v>
      </c>
      <c r="K319" s="100" t="e">
        <v>#N/A</v>
      </c>
      <c r="M319" s="7">
        <v>460</v>
      </c>
    </row>
    <row r="320" spans="1:13" ht="15">
      <c r="A320" s="101"/>
      <c r="B320" s="99"/>
      <c r="C320" s="102"/>
      <c r="D320" s="59" t="s">
        <v>248</v>
      </c>
      <c r="E320" s="10" t="s">
        <v>249</v>
      </c>
      <c r="F320" s="99"/>
      <c r="G320" s="98"/>
      <c r="H320" s="99"/>
      <c r="I320" s="99"/>
      <c r="J320" s="103" t="e">
        <v>#N/A</v>
      </c>
      <c r="K320" s="100" t="e">
        <v>#N/A</v>
      </c>
      <c r="M320" s="7">
        <v>660</v>
      </c>
    </row>
    <row r="321" spans="1:13" ht="15">
      <c r="A321" s="101"/>
      <c r="B321" s="99"/>
      <c r="C321" s="102"/>
      <c r="D321" s="59" t="s">
        <v>4024</v>
      </c>
      <c r="E321" s="10" t="s">
        <v>4025</v>
      </c>
      <c r="F321" s="99"/>
      <c r="G321" s="98"/>
      <c r="H321" s="99"/>
      <c r="I321" s="99"/>
      <c r="J321" s="103" t="e">
        <v>#N/A</v>
      </c>
      <c r="K321" s="100" t="e">
        <v>#N/A</v>
      </c>
      <c r="M321" s="7">
        <v>1270</v>
      </c>
    </row>
    <row r="322" spans="1:13" ht="15">
      <c r="A322" s="101"/>
      <c r="B322" s="99"/>
      <c r="C322" s="102"/>
      <c r="D322" s="59" t="s">
        <v>4027</v>
      </c>
      <c r="E322" s="10" t="s">
        <v>4028</v>
      </c>
      <c r="F322" s="99"/>
      <c r="G322" s="98"/>
      <c r="H322" s="99"/>
      <c r="I322" s="99"/>
      <c r="J322" s="103" t="e">
        <v>#N/A</v>
      </c>
      <c r="K322" s="100" t="e">
        <v>#N/A</v>
      </c>
      <c r="M322" s="7">
        <v>880</v>
      </c>
    </row>
    <row r="323" spans="1:13" ht="15">
      <c r="A323" s="101" t="s">
        <v>5174</v>
      </c>
      <c r="B323" s="99" t="s">
        <v>5178</v>
      </c>
      <c r="C323" s="102" t="s">
        <v>5175</v>
      </c>
      <c r="D323" s="59" t="s">
        <v>13</v>
      </c>
      <c r="E323" s="10" t="s">
        <v>14</v>
      </c>
      <c r="F323" s="99" t="s">
        <v>112</v>
      </c>
      <c r="G323" s="98" t="s">
        <v>5176</v>
      </c>
      <c r="H323" s="99" t="s">
        <v>5177</v>
      </c>
      <c r="I323" s="99" t="s">
        <v>4964</v>
      </c>
      <c r="J323" s="103">
        <v>1</v>
      </c>
      <c r="K323" s="100">
        <v>1408</v>
      </c>
      <c r="L323" s="7">
        <v>3200</v>
      </c>
      <c r="M323" s="7">
        <v>380</v>
      </c>
    </row>
    <row r="324" spans="1:13" ht="30">
      <c r="A324" s="101"/>
      <c r="B324" s="99"/>
      <c r="C324" s="102"/>
      <c r="D324" s="59" t="s">
        <v>17</v>
      </c>
      <c r="E324" s="10" t="s">
        <v>18</v>
      </c>
      <c r="F324" s="99"/>
      <c r="G324" s="98"/>
      <c r="H324" s="99"/>
      <c r="I324" s="99"/>
      <c r="J324" s="103" t="e">
        <v>#N/A</v>
      </c>
      <c r="K324" s="100" t="e">
        <v>#N/A</v>
      </c>
    </row>
    <row r="325" spans="1:13" ht="15">
      <c r="A325" s="101"/>
      <c r="B325" s="99"/>
      <c r="C325" s="102"/>
      <c r="D325" s="59" t="s">
        <v>692</v>
      </c>
      <c r="E325" s="10" t="s">
        <v>693</v>
      </c>
      <c r="F325" s="99"/>
      <c r="G325" s="98"/>
      <c r="H325" s="99"/>
      <c r="I325" s="99"/>
      <c r="J325" s="103" t="e">
        <v>#N/A</v>
      </c>
      <c r="K325" s="100" t="e">
        <v>#N/A</v>
      </c>
      <c r="M325" s="7">
        <v>320</v>
      </c>
    </row>
    <row r="326" spans="1:13" ht="15">
      <c r="A326" s="101"/>
      <c r="B326" s="99"/>
      <c r="C326" s="102"/>
      <c r="D326" s="59" t="s">
        <v>695</v>
      </c>
      <c r="E326" s="10" t="s">
        <v>696</v>
      </c>
      <c r="F326" s="99"/>
      <c r="G326" s="98"/>
      <c r="H326" s="99"/>
      <c r="I326" s="99"/>
      <c r="J326" s="103" t="e">
        <v>#N/A</v>
      </c>
      <c r="K326" s="100" t="e">
        <v>#N/A</v>
      </c>
      <c r="M326" s="7">
        <v>320</v>
      </c>
    </row>
    <row r="327" spans="1:13" ht="15">
      <c r="A327" s="101"/>
      <c r="B327" s="99"/>
      <c r="C327" s="102"/>
      <c r="D327" s="59" t="s">
        <v>443</v>
      </c>
      <c r="E327" s="10" t="s">
        <v>444</v>
      </c>
      <c r="F327" s="99"/>
      <c r="G327" s="98"/>
      <c r="H327" s="99"/>
      <c r="I327" s="99"/>
      <c r="J327" s="103" t="e">
        <v>#N/A</v>
      </c>
      <c r="K327" s="100" t="e">
        <v>#N/A</v>
      </c>
      <c r="M327" s="73">
        <v>210</v>
      </c>
    </row>
    <row r="328" spans="1:13" ht="15">
      <c r="A328" s="101"/>
      <c r="B328" s="99"/>
      <c r="C328" s="102"/>
      <c r="D328" s="59" t="s">
        <v>446</v>
      </c>
      <c r="E328" s="10" t="s">
        <v>447</v>
      </c>
      <c r="F328" s="99"/>
      <c r="G328" s="98"/>
      <c r="H328" s="99"/>
      <c r="I328" s="99"/>
      <c r="J328" s="103" t="e">
        <v>#N/A</v>
      </c>
      <c r="K328" s="100" t="e">
        <v>#N/A</v>
      </c>
      <c r="M328" s="73">
        <v>210</v>
      </c>
    </row>
    <row r="329" spans="1:13" ht="15">
      <c r="A329" s="101"/>
      <c r="B329" s="99"/>
      <c r="C329" s="102"/>
      <c r="D329" s="59" t="s">
        <v>449</v>
      </c>
      <c r="E329" s="10" t="s">
        <v>450</v>
      </c>
      <c r="F329" s="99"/>
      <c r="G329" s="98"/>
      <c r="H329" s="99"/>
      <c r="I329" s="99"/>
      <c r="J329" s="103" t="e">
        <v>#N/A</v>
      </c>
      <c r="K329" s="100" t="e">
        <v>#N/A</v>
      </c>
      <c r="M329" s="73">
        <v>210</v>
      </c>
    </row>
    <row r="330" spans="1:13" ht="15">
      <c r="A330" s="101"/>
      <c r="B330" s="99"/>
      <c r="C330" s="102"/>
      <c r="D330" s="59" t="s">
        <v>677</v>
      </c>
      <c r="E330" s="10" t="s">
        <v>678</v>
      </c>
      <c r="F330" s="99"/>
      <c r="G330" s="98"/>
      <c r="H330" s="99"/>
      <c r="I330" s="99"/>
      <c r="J330" s="103" t="e">
        <v>#N/A</v>
      </c>
      <c r="K330" s="100" t="e">
        <v>#N/A</v>
      </c>
      <c r="M330" s="7">
        <v>320</v>
      </c>
    </row>
    <row r="331" spans="1:13" ht="15">
      <c r="A331" s="101"/>
      <c r="B331" s="99"/>
      <c r="C331" s="102"/>
      <c r="D331" s="59" t="s">
        <v>527</v>
      </c>
      <c r="E331" s="10" t="s">
        <v>528</v>
      </c>
      <c r="F331" s="99"/>
      <c r="G331" s="98"/>
      <c r="H331" s="99"/>
      <c r="I331" s="99"/>
      <c r="J331" s="103" t="e">
        <v>#N/A</v>
      </c>
      <c r="K331" s="100" t="e">
        <v>#N/A</v>
      </c>
      <c r="M331" s="7">
        <v>250</v>
      </c>
    </row>
    <row r="332" spans="1:13" ht="30">
      <c r="A332" s="101"/>
      <c r="B332" s="99"/>
      <c r="C332" s="102"/>
      <c r="D332" s="59" t="s">
        <v>1446</v>
      </c>
      <c r="E332" s="10" t="s">
        <v>1447</v>
      </c>
      <c r="F332" s="99"/>
      <c r="G332" s="98"/>
      <c r="H332" s="99"/>
      <c r="I332" s="99"/>
      <c r="J332" s="103" t="e">
        <v>#N/A</v>
      </c>
      <c r="K332" s="100" t="e">
        <v>#N/A</v>
      </c>
      <c r="M332" s="7">
        <v>255</v>
      </c>
    </row>
    <row r="333" spans="1:13" ht="30">
      <c r="A333" s="101"/>
      <c r="B333" s="99"/>
      <c r="C333" s="102"/>
      <c r="D333" s="59" t="s">
        <v>1478</v>
      </c>
      <c r="E333" s="10" t="s">
        <v>1479</v>
      </c>
      <c r="F333" s="99"/>
      <c r="G333" s="98"/>
      <c r="H333" s="99"/>
      <c r="I333" s="99"/>
      <c r="J333" s="103" t="e">
        <v>#N/A</v>
      </c>
      <c r="K333" s="100" t="e">
        <v>#N/A</v>
      </c>
      <c r="M333" s="7">
        <v>537</v>
      </c>
    </row>
    <row r="334" spans="1:13" ht="30">
      <c r="A334" s="101"/>
      <c r="B334" s="99"/>
      <c r="C334" s="102"/>
      <c r="D334" s="59" t="s">
        <v>1572</v>
      </c>
      <c r="E334" s="10" t="s">
        <v>1573</v>
      </c>
      <c r="F334" s="99"/>
      <c r="G334" s="98"/>
      <c r="H334" s="99"/>
      <c r="I334" s="99"/>
      <c r="J334" s="103" t="e">
        <v>#N/A</v>
      </c>
      <c r="K334" s="100" t="e">
        <v>#N/A</v>
      </c>
      <c r="M334" s="7">
        <v>170</v>
      </c>
    </row>
    <row r="335" spans="1:13" ht="15">
      <c r="A335" s="101"/>
      <c r="B335" s="99"/>
      <c r="C335" s="102"/>
      <c r="D335" s="59" t="s">
        <v>1388</v>
      </c>
      <c r="E335" s="10" t="s">
        <v>1389</v>
      </c>
      <c r="F335" s="99"/>
      <c r="G335" s="98"/>
      <c r="H335" s="99"/>
      <c r="I335" s="99"/>
      <c r="J335" s="103" t="e">
        <v>#N/A</v>
      </c>
      <c r="K335" s="100" t="e">
        <v>#N/A</v>
      </c>
      <c r="M335" s="7">
        <v>255</v>
      </c>
    </row>
    <row r="336" spans="1:13" ht="15">
      <c r="A336" s="101" t="s">
        <v>5180</v>
      </c>
      <c r="B336" s="99" t="s">
        <v>5184</v>
      </c>
      <c r="C336" s="102" t="s">
        <v>5181</v>
      </c>
      <c r="D336" s="59" t="s">
        <v>677</v>
      </c>
      <c r="E336" s="10" t="s">
        <v>678</v>
      </c>
      <c r="F336" s="99" t="s">
        <v>5011</v>
      </c>
      <c r="G336" s="98" t="s">
        <v>5182</v>
      </c>
      <c r="H336" s="99" t="s">
        <v>5183</v>
      </c>
      <c r="I336" s="99" t="s">
        <v>4964</v>
      </c>
      <c r="J336" s="103">
        <v>10</v>
      </c>
      <c r="K336" s="100">
        <v>3000</v>
      </c>
      <c r="L336" s="7">
        <v>6500</v>
      </c>
      <c r="M336" s="7">
        <v>320</v>
      </c>
    </row>
    <row r="337" spans="1:13" ht="15">
      <c r="A337" s="101"/>
      <c r="B337" s="99"/>
      <c r="C337" s="102"/>
      <c r="D337" s="59" t="s">
        <v>688</v>
      </c>
      <c r="E337" s="10" t="s">
        <v>689</v>
      </c>
      <c r="F337" s="99"/>
      <c r="G337" s="98"/>
      <c r="H337" s="99"/>
      <c r="I337" s="99"/>
      <c r="J337" s="103" t="e">
        <v>#N/A</v>
      </c>
      <c r="K337" s="100" t="e">
        <v>#N/A</v>
      </c>
      <c r="M337" s="7">
        <v>1070</v>
      </c>
    </row>
    <row r="338" spans="1:13" ht="15">
      <c r="A338" s="101"/>
      <c r="B338" s="99"/>
      <c r="C338" s="102"/>
      <c r="D338" s="59" t="s">
        <v>272</v>
      </c>
      <c r="E338" s="10" t="s">
        <v>273</v>
      </c>
      <c r="F338" s="99"/>
      <c r="G338" s="98"/>
      <c r="H338" s="99"/>
      <c r="I338" s="99"/>
      <c r="J338" s="103" t="e">
        <v>#N/A</v>
      </c>
      <c r="K338" s="100" t="e">
        <v>#N/A</v>
      </c>
      <c r="M338" s="7">
        <v>790</v>
      </c>
    </row>
    <row r="339" spans="1:13" ht="15">
      <c r="A339" s="101"/>
      <c r="B339" s="99"/>
      <c r="C339" s="102"/>
      <c r="D339" s="59" t="s">
        <v>275</v>
      </c>
      <c r="E339" s="10" t="s">
        <v>276</v>
      </c>
      <c r="F339" s="99"/>
      <c r="G339" s="98"/>
      <c r="H339" s="99"/>
      <c r="I339" s="99"/>
      <c r="J339" s="103" t="e">
        <v>#N/A</v>
      </c>
      <c r="K339" s="100" t="e">
        <v>#N/A</v>
      </c>
      <c r="M339" s="7">
        <v>790</v>
      </c>
    </row>
    <row r="340" spans="1:13" ht="15">
      <c r="A340" s="101"/>
      <c r="B340" s="99"/>
      <c r="C340" s="102"/>
      <c r="D340" s="59" t="s">
        <v>1868</v>
      </c>
      <c r="E340" s="10" t="s">
        <v>1869</v>
      </c>
      <c r="F340" s="99"/>
      <c r="G340" s="98"/>
      <c r="H340" s="99"/>
      <c r="I340" s="99"/>
      <c r="J340" s="103" t="e">
        <v>#N/A</v>
      </c>
      <c r="K340" s="100" t="e">
        <v>#N/A</v>
      </c>
      <c r="M340" s="7">
        <v>2448</v>
      </c>
    </row>
    <row r="341" spans="1:13" ht="15">
      <c r="A341" s="101"/>
      <c r="B341" s="99"/>
      <c r="C341" s="102"/>
      <c r="D341" s="59" t="s">
        <v>1871</v>
      </c>
      <c r="E341" s="10" t="s">
        <v>1872</v>
      </c>
      <c r="F341" s="99"/>
      <c r="G341" s="98"/>
      <c r="H341" s="99"/>
      <c r="I341" s="99"/>
      <c r="J341" s="103" t="e">
        <v>#N/A</v>
      </c>
      <c r="K341" s="100" t="e">
        <v>#N/A</v>
      </c>
      <c r="M341" s="7">
        <v>1369</v>
      </c>
    </row>
    <row r="342" spans="1:13" ht="30">
      <c r="A342" s="101" t="s">
        <v>5185</v>
      </c>
      <c r="B342" s="99" t="s">
        <v>5188</v>
      </c>
      <c r="C342" s="102" t="s">
        <v>5186</v>
      </c>
      <c r="D342" s="59" t="s">
        <v>17</v>
      </c>
      <c r="E342" s="10" t="s">
        <v>18</v>
      </c>
      <c r="F342" s="99" t="s">
        <v>5187</v>
      </c>
      <c r="G342" s="98" t="s">
        <v>4337</v>
      </c>
      <c r="H342" s="99" t="s">
        <v>5172</v>
      </c>
      <c r="I342" s="99" t="s">
        <v>4964</v>
      </c>
      <c r="J342" s="103">
        <v>4</v>
      </c>
      <c r="K342" s="100">
        <v>2569</v>
      </c>
      <c r="L342" s="7">
        <v>4800</v>
      </c>
      <c r="M342" s="7">
        <v>380</v>
      </c>
    </row>
    <row r="343" spans="1:13" ht="15">
      <c r="A343" s="101"/>
      <c r="B343" s="99"/>
      <c r="C343" s="102"/>
      <c r="D343" s="59" t="s">
        <v>3646</v>
      </c>
      <c r="E343" s="10" t="s">
        <v>3647</v>
      </c>
      <c r="F343" s="99"/>
      <c r="G343" s="98"/>
      <c r="H343" s="99"/>
      <c r="I343" s="99"/>
      <c r="J343" s="103" t="e">
        <v>#N/A</v>
      </c>
      <c r="K343" s="100" t="e">
        <v>#N/A</v>
      </c>
      <c r="M343" s="7">
        <v>680</v>
      </c>
    </row>
    <row r="344" spans="1:13" ht="30">
      <c r="A344" s="101"/>
      <c r="B344" s="99"/>
      <c r="C344" s="102"/>
      <c r="D344" s="59" t="s">
        <v>1628</v>
      </c>
      <c r="E344" s="10" t="s">
        <v>1629</v>
      </c>
      <c r="F344" s="99"/>
      <c r="G344" s="98"/>
      <c r="H344" s="99"/>
      <c r="I344" s="99"/>
      <c r="J344" s="103" t="e">
        <v>#N/A</v>
      </c>
      <c r="K344" s="100" t="e">
        <v>#N/A</v>
      </c>
      <c r="M344" s="7">
        <v>459</v>
      </c>
    </row>
    <row r="345" spans="1:13" ht="30">
      <c r="A345" s="101"/>
      <c r="B345" s="99"/>
      <c r="C345" s="102"/>
      <c r="D345" s="59" t="s">
        <v>1601</v>
      </c>
      <c r="E345" s="10" t="s">
        <v>1602</v>
      </c>
      <c r="F345" s="99"/>
      <c r="G345" s="98"/>
      <c r="H345" s="99"/>
      <c r="I345" s="99"/>
      <c r="J345" s="103" t="e">
        <v>#N/A</v>
      </c>
      <c r="K345" s="100" t="e">
        <v>#N/A</v>
      </c>
      <c r="M345" s="7">
        <v>481</v>
      </c>
    </row>
    <row r="346" spans="1:13" ht="30">
      <c r="A346" s="101"/>
      <c r="B346" s="99"/>
      <c r="C346" s="102"/>
      <c r="D346" s="59" t="s">
        <v>1392</v>
      </c>
      <c r="E346" s="10" t="s">
        <v>1393</v>
      </c>
      <c r="F346" s="99"/>
      <c r="G346" s="98"/>
      <c r="H346" s="99"/>
      <c r="I346" s="99"/>
      <c r="J346" s="103" t="e">
        <v>#N/A</v>
      </c>
      <c r="K346" s="100" t="e">
        <v>#N/A</v>
      </c>
      <c r="M346" s="7">
        <v>449</v>
      </c>
    </row>
    <row r="347" spans="1:13" ht="30">
      <c r="A347" s="101"/>
      <c r="B347" s="99"/>
      <c r="C347" s="102"/>
      <c r="D347" s="59" t="s">
        <v>1395</v>
      </c>
      <c r="E347" s="10" t="s">
        <v>1396</v>
      </c>
      <c r="F347" s="99"/>
      <c r="G347" s="98"/>
      <c r="H347" s="99"/>
      <c r="I347" s="99"/>
      <c r="J347" s="103" t="e">
        <v>#N/A</v>
      </c>
      <c r="K347" s="100" t="e">
        <v>#N/A</v>
      </c>
      <c r="M347" s="7">
        <v>493</v>
      </c>
    </row>
    <row r="348" spans="1:13" ht="15">
      <c r="A348" s="101"/>
      <c r="B348" s="99"/>
      <c r="C348" s="102"/>
      <c r="D348" s="59" t="s">
        <v>1398</v>
      </c>
      <c r="E348" s="10" t="s">
        <v>1399</v>
      </c>
      <c r="F348" s="99"/>
      <c r="G348" s="98"/>
      <c r="H348" s="99"/>
      <c r="I348" s="99"/>
      <c r="J348" s="103" t="e">
        <v>#N/A</v>
      </c>
      <c r="K348" s="100" t="e">
        <v>#N/A</v>
      </c>
      <c r="M348" s="7">
        <v>449</v>
      </c>
    </row>
    <row r="349" spans="1:13" ht="30">
      <c r="A349" s="101"/>
      <c r="B349" s="99"/>
      <c r="C349" s="102"/>
      <c r="D349" s="59" t="s">
        <v>1401</v>
      </c>
      <c r="E349" s="10" t="s">
        <v>1402</v>
      </c>
      <c r="F349" s="99"/>
      <c r="G349" s="98"/>
      <c r="H349" s="99"/>
      <c r="I349" s="99"/>
      <c r="J349" s="103" t="e">
        <v>#N/A</v>
      </c>
      <c r="K349" s="100" t="e">
        <v>#N/A</v>
      </c>
      <c r="M349" s="7">
        <v>493</v>
      </c>
    </row>
    <row r="350" spans="1:13" ht="30">
      <c r="A350" s="101"/>
      <c r="B350" s="99"/>
      <c r="C350" s="102"/>
      <c r="D350" s="59" t="s">
        <v>1419</v>
      </c>
      <c r="E350" s="10" t="s">
        <v>1420</v>
      </c>
      <c r="F350" s="99"/>
      <c r="G350" s="98"/>
      <c r="H350" s="99"/>
      <c r="I350" s="99"/>
      <c r="J350" s="103" t="e">
        <v>#N/A</v>
      </c>
      <c r="K350" s="100" t="e">
        <v>#N/A</v>
      </c>
      <c r="M350" s="7">
        <v>513</v>
      </c>
    </row>
    <row r="351" spans="1:13" ht="30">
      <c r="A351" s="101"/>
      <c r="B351" s="99"/>
      <c r="C351" s="102"/>
      <c r="D351" s="59" t="s">
        <v>1527</v>
      </c>
      <c r="E351" s="10" t="s">
        <v>1528</v>
      </c>
      <c r="F351" s="99"/>
      <c r="G351" s="98"/>
      <c r="H351" s="99"/>
      <c r="I351" s="99"/>
      <c r="J351" s="103" t="e">
        <v>#N/A</v>
      </c>
      <c r="K351" s="100" t="e">
        <v>#N/A</v>
      </c>
      <c r="M351" s="7">
        <v>452</v>
      </c>
    </row>
    <row r="352" spans="1:13" ht="15">
      <c r="A352" s="101" t="s">
        <v>5189</v>
      </c>
      <c r="B352" s="99" t="s">
        <v>5193</v>
      </c>
      <c r="C352" s="102" t="s">
        <v>5190</v>
      </c>
      <c r="D352" s="59" t="s">
        <v>26</v>
      </c>
      <c r="E352" s="10" t="s">
        <v>27</v>
      </c>
      <c r="F352" s="99" t="s">
        <v>5086</v>
      </c>
      <c r="G352" s="98" t="s">
        <v>5191</v>
      </c>
      <c r="H352" s="99" t="s">
        <v>5192</v>
      </c>
      <c r="I352" s="99" t="s">
        <v>16</v>
      </c>
      <c r="J352" s="103">
        <v>2</v>
      </c>
      <c r="K352" s="100">
        <v>1951</v>
      </c>
      <c r="L352" s="7">
        <v>5800</v>
      </c>
      <c r="M352" s="7">
        <v>320</v>
      </c>
    </row>
    <row r="353" spans="1:13" ht="15">
      <c r="A353" s="101"/>
      <c r="B353" s="99"/>
      <c r="C353" s="102"/>
      <c r="D353" s="59" t="s">
        <v>60</v>
      </c>
      <c r="E353" s="10" t="s">
        <v>61</v>
      </c>
      <c r="F353" s="99"/>
      <c r="G353" s="98"/>
      <c r="H353" s="99"/>
      <c r="I353" s="99"/>
      <c r="J353" s="103" t="e">
        <v>#N/A</v>
      </c>
      <c r="K353" s="100" t="e">
        <v>#N/A</v>
      </c>
      <c r="M353" s="7">
        <v>320</v>
      </c>
    </row>
    <row r="354" spans="1:13" ht="15">
      <c r="A354" s="101"/>
      <c r="B354" s="99"/>
      <c r="C354" s="102"/>
      <c r="D354" s="59" t="s">
        <v>707</v>
      </c>
      <c r="E354" s="10" t="s">
        <v>708</v>
      </c>
      <c r="F354" s="99"/>
      <c r="G354" s="98"/>
      <c r="H354" s="99"/>
      <c r="I354" s="99"/>
      <c r="J354" s="103" t="e">
        <v>#N/A</v>
      </c>
      <c r="K354" s="100" t="e">
        <v>#N/A</v>
      </c>
      <c r="M354" s="7">
        <v>420</v>
      </c>
    </row>
    <row r="355" spans="1:13" ht="15">
      <c r="A355" s="101"/>
      <c r="B355" s="99"/>
      <c r="C355" s="102"/>
      <c r="D355" s="59" t="s">
        <v>725</v>
      </c>
      <c r="E355" s="10" t="s">
        <v>726</v>
      </c>
      <c r="F355" s="99"/>
      <c r="G355" s="98"/>
      <c r="H355" s="99"/>
      <c r="I355" s="99"/>
      <c r="J355" s="103" t="e">
        <v>#N/A</v>
      </c>
      <c r="K355" s="100" t="e">
        <v>#N/A</v>
      </c>
      <c r="M355" s="7">
        <v>320</v>
      </c>
    </row>
    <row r="356" spans="1:13" ht="15">
      <c r="A356" s="101"/>
      <c r="B356" s="99"/>
      <c r="C356" s="102"/>
      <c r="D356" s="59" t="s">
        <v>655</v>
      </c>
      <c r="E356" s="10" t="s">
        <v>656</v>
      </c>
      <c r="F356" s="99"/>
      <c r="G356" s="98"/>
      <c r="H356" s="99"/>
      <c r="I356" s="99"/>
      <c r="J356" s="103" t="e">
        <v>#N/A</v>
      </c>
      <c r="K356" s="100" t="e">
        <v>#N/A</v>
      </c>
      <c r="M356" s="7">
        <v>1100</v>
      </c>
    </row>
    <row r="357" spans="1:13" ht="15">
      <c r="A357" s="101"/>
      <c r="B357" s="99"/>
      <c r="C357" s="102"/>
      <c r="D357" s="59" t="s">
        <v>388</v>
      </c>
      <c r="E357" s="10" t="s">
        <v>389</v>
      </c>
      <c r="F357" s="99"/>
      <c r="G357" s="98"/>
      <c r="H357" s="99"/>
      <c r="I357" s="99"/>
      <c r="J357" s="103" t="e">
        <v>#N/A</v>
      </c>
      <c r="K357" s="100" t="e">
        <v>#N/A</v>
      </c>
      <c r="M357" s="7">
        <v>320</v>
      </c>
    </row>
    <row r="358" spans="1:13" ht="30">
      <c r="A358" s="101"/>
      <c r="B358" s="99"/>
      <c r="C358" s="102"/>
      <c r="D358" s="59" t="s">
        <v>394</v>
      </c>
      <c r="E358" s="10" t="s">
        <v>395</v>
      </c>
      <c r="F358" s="99"/>
      <c r="G358" s="98"/>
      <c r="H358" s="99"/>
      <c r="I358" s="99"/>
      <c r="J358" s="103" t="e">
        <v>#N/A</v>
      </c>
      <c r="K358" s="100" t="e">
        <v>#N/A</v>
      </c>
      <c r="M358" s="7">
        <v>320</v>
      </c>
    </row>
    <row r="359" spans="1:13" ht="15">
      <c r="A359" s="101"/>
      <c r="B359" s="99"/>
      <c r="C359" s="102"/>
      <c r="D359" s="59" t="s">
        <v>673</v>
      </c>
      <c r="E359" s="10" t="s">
        <v>674</v>
      </c>
      <c r="F359" s="99"/>
      <c r="G359" s="98"/>
      <c r="H359" s="99"/>
      <c r="I359" s="99"/>
      <c r="J359" s="103" t="e">
        <v>#N/A</v>
      </c>
      <c r="K359" s="100" t="e">
        <v>#N/A</v>
      </c>
      <c r="M359" s="7">
        <v>685</v>
      </c>
    </row>
    <row r="360" spans="1:13" ht="15">
      <c r="A360" s="101"/>
      <c r="B360" s="99"/>
      <c r="C360" s="102"/>
      <c r="D360" s="59" t="s">
        <v>458</v>
      </c>
      <c r="E360" s="10" t="s">
        <v>459</v>
      </c>
      <c r="F360" s="99"/>
      <c r="G360" s="98"/>
      <c r="H360" s="99"/>
      <c r="I360" s="99"/>
      <c r="J360" s="103" t="e">
        <v>#N/A</v>
      </c>
      <c r="K360" s="100" t="e">
        <v>#N/A</v>
      </c>
      <c r="M360" s="7">
        <v>1300</v>
      </c>
    </row>
    <row r="361" spans="1:13" ht="15">
      <c r="A361" s="101"/>
      <c r="B361" s="99"/>
      <c r="C361" s="102"/>
      <c r="D361" s="59" t="s">
        <v>752</v>
      </c>
      <c r="E361" s="10" t="s">
        <v>753</v>
      </c>
      <c r="F361" s="99"/>
      <c r="G361" s="98"/>
      <c r="H361" s="99"/>
      <c r="I361" s="99"/>
      <c r="J361" s="103" t="e">
        <v>#N/A</v>
      </c>
      <c r="K361" s="100" t="e">
        <v>#N/A</v>
      </c>
      <c r="M361" s="7">
        <v>340</v>
      </c>
    </row>
    <row r="362" spans="1:13" ht="15">
      <c r="A362" s="101"/>
      <c r="B362" s="99"/>
      <c r="C362" s="102"/>
      <c r="D362" s="59" t="s">
        <v>292</v>
      </c>
      <c r="E362" s="10" t="s">
        <v>293</v>
      </c>
      <c r="F362" s="99"/>
      <c r="G362" s="98"/>
      <c r="H362" s="99"/>
      <c r="I362" s="99"/>
      <c r="J362" s="103" t="e">
        <v>#N/A</v>
      </c>
      <c r="K362" s="100" t="e">
        <v>#N/A</v>
      </c>
      <c r="M362" s="7">
        <v>760</v>
      </c>
    </row>
    <row r="363" spans="1:13" ht="15">
      <c r="A363" s="101" t="s">
        <v>5194</v>
      </c>
      <c r="B363" s="99" t="s">
        <v>5196</v>
      </c>
      <c r="C363" s="102" t="s">
        <v>5195</v>
      </c>
      <c r="D363" s="59" t="s">
        <v>26</v>
      </c>
      <c r="E363" s="10" t="s">
        <v>27</v>
      </c>
      <c r="F363" s="99" t="s">
        <v>5011</v>
      </c>
      <c r="G363" s="98" t="s">
        <v>28</v>
      </c>
      <c r="H363" s="99" t="s">
        <v>29</v>
      </c>
      <c r="I363" s="99" t="s">
        <v>16</v>
      </c>
      <c r="J363" s="103">
        <v>1</v>
      </c>
      <c r="K363" s="100">
        <v>650</v>
      </c>
      <c r="L363" s="7">
        <f>SUM(M363:M366)</f>
        <v>1280</v>
      </c>
      <c r="M363" s="7">
        <v>320</v>
      </c>
    </row>
    <row r="364" spans="1:13" ht="15">
      <c r="A364" s="101"/>
      <c r="B364" s="99"/>
      <c r="C364" s="102"/>
      <c r="D364" s="59" t="s">
        <v>31</v>
      </c>
      <c r="E364" s="10" t="s">
        <v>32</v>
      </c>
      <c r="F364" s="99"/>
      <c r="G364" s="98"/>
      <c r="H364" s="99"/>
      <c r="I364" s="99"/>
      <c r="J364" s="103" t="e">
        <v>#N/A</v>
      </c>
      <c r="K364" s="100" t="e">
        <v>#N/A</v>
      </c>
      <c r="M364" s="7">
        <v>320</v>
      </c>
    </row>
    <row r="365" spans="1:13" ht="15">
      <c r="A365" s="101"/>
      <c r="B365" s="99"/>
      <c r="C365" s="102"/>
      <c r="D365" s="59" t="s">
        <v>34</v>
      </c>
      <c r="E365" s="10" t="s">
        <v>35</v>
      </c>
      <c r="F365" s="99"/>
      <c r="G365" s="98"/>
      <c r="H365" s="99"/>
      <c r="I365" s="99"/>
      <c r="J365" s="103" t="e">
        <v>#N/A</v>
      </c>
      <c r="K365" s="100" t="e">
        <v>#N/A</v>
      </c>
      <c r="M365" s="7">
        <v>320</v>
      </c>
    </row>
    <row r="366" spans="1:13" ht="15">
      <c r="A366" s="101"/>
      <c r="B366" s="99"/>
      <c r="C366" s="102"/>
      <c r="D366" s="59" t="s">
        <v>60</v>
      </c>
      <c r="E366" s="10" t="s">
        <v>61</v>
      </c>
      <c r="F366" s="99"/>
      <c r="G366" s="98"/>
      <c r="H366" s="99"/>
      <c r="I366" s="99"/>
      <c r="J366" s="103" t="e">
        <v>#N/A</v>
      </c>
      <c r="K366" s="100" t="e">
        <v>#N/A</v>
      </c>
      <c r="M366" s="7">
        <v>320</v>
      </c>
    </row>
    <row r="367" spans="1:13" s="82" customFormat="1" ht="15">
      <c r="A367" s="93" t="s">
        <v>5015</v>
      </c>
      <c r="B367" s="94" t="s">
        <v>5017</v>
      </c>
      <c r="C367" s="95" t="s">
        <v>5016</v>
      </c>
      <c r="D367" s="80" t="s">
        <v>13</v>
      </c>
      <c r="E367" s="81" t="s">
        <v>14</v>
      </c>
      <c r="F367" s="94" t="s">
        <v>8</v>
      </c>
      <c r="G367" s="96" t="s">
        <v>9</v>
      </c>
      <c r="H367" s="94" t="s">
        <v>15</v>
      </c>
      <c r="I367" s="94" t="s">
        <v>16</v>
      </c>
      <c r="J367" s="97">
        <v>1</v>
      </c>
      <c r="K367" s="92">
        <v>160</v>
      </c>
      <c r="L367" s="83">
        <v>380</v>
      </c>
    </row>
    <row r="368" spans="1:13" s="82" customFormat="1" ht="41.25" customHeight="1">
      <c r="A368" s="93"/>
      <c r="B368" s="94"/>
      <c r="C368" s="95"/>
      <c r="D368" s="80" t="s">
        <v>17</v>
      </c>
      <c r="E368" s="81" t="s">
        <v>18</v>
      </c>
      <c r="F368" s="94"/>
      <c r="G368" s="96"/>
      <c r="H368" s="94"/>
      <c r="I368" s="94"/>
      <c r="J368" s="97" t="e">
        <v>#N/A</v>
      </c>
      <c r="K368" s="92" t="e">
        <v>#N/A</v>
      </c>
    </row>
    <row r="369" spans="1:13" ht="30">
      <c r="A369" s="101" t="s">
        <v>5279</v>
      </c>
      <c r="B369" s="94" t="s">
        <v>5281</v>
      </c>
      <c r="C369" s="95" t="s">
        <v>5280</v>
      </c>
      <c r="D369" s="59" t="s">
        <v>1446</v>
      </c>
      <c r="E369" s="10" t="s">
        <v>1447</v>
      </c>
      <c r="F369" s="99" t="s">
        <v>112</v>
      </c>
      <c r="G369" s="98" t="s">
        <v>64</v>
      </c>
      <c r="H369" s="99" t="s">
        <v>65</v>
      </c>
      <c r="I369" s="99" t="s">
        <v>71</v>
      </c>
      <c r="J369" s="103">
        <v>2</v>
      </c>
      <c r="K369" s="100">
        <v>700</v>
      </c>
      <c r="L369" s="7">
        <v>3510</v>
      </c>
      <c r="M369" s="7">
        <v>950</v>
      </c>
    </row>
    <row r="370" spans="1:13" ht="30">
      <c r="A370" s="101"/>
      <c r="B370" s="94"/>
      <c r="C370" s="95"/>
      <c r="D370" s="59" t="s">
        <v>1478</v>
      </c>
      <c r="E370" s="10" t="s">
        <v>1479</v>
      </c>
      <c r="F370" s="99"/>
      <c r="G370" s="98"/>
      <c r="H370" s="99"/>
      <c r="I370" s="99"/>
      <c r="J370" s="103" t="e">
        <v>#N/A</v>
      </c>
      <c r="K370" s="100" t="e">
        <v>#N/A</v>
      </c>
      <c r="M370" s="7">
        <v>950</v>
      </c>
    </row>
    <row r="371" spans="1:13" ht="30">
      <c r="A371" s="101"/>
      <c r="B371" s="94"/>
      <c r="C371" s="95"/>
      <c r="D371" s="59" t="s">
        <v>1581</v>
      </c>
      <c r="E371" s="10" t="s">
        <v>1582</v>
      </c>
      <c r="F371" s="99"/>
      <c r="G371" s="98"/>
      <c r="H371" s="99"/>
      <c r="I371" s="99"/>
      <c r="J371" s="103" t="e">
        <v>#N/A</v>
      </c>
      <c r="K371" s="100" t="e">
        <v>#N/A</v>
      </c>
      <c r="M371" s="7">
        <v>900</v>
      </c>
    </row>
    <row r="372" spans="1:13" ht="15">
      <c r="A372" s="101"/>
      <c r="B372" s="94"/>
      <c r="C372" s="95"/>
      <c r="D372" s="59" t="s">
        <v>1388</v>
      </c>
      <c r="E372" s="10" t="s">
        <v>1389</v>
      </c>
      <c r="F372" s="99"/>
      <c r="G372" s="98"/>
      <c r="H372" s="99"/>
      <c r="I372" s="99"/>
      <c r="J372" s="103" t="e">
        <v>#N/A</v>
      </c>
      <c r="K372" s="100" t="e">
        <v>#N/A</v>
      </c>
      <c r="M372" s="7">
        <v>950</v>
      </c>
    </row>
    <row r="373" spans="1:13" ht="30">
      <c r="A373" s="101" t="s">
        <v>5197</v>
      </c>
      <c r="B373" s="99" t="s">
        <v>5199</v>
      </c>
      <c r="C373" s="102" t="s">
        <v>5198</v>
      </c>
      <c r="D373" s="59" t="s">
        <v>394</v>
      </c>
      <c r="E373" s="10" t="s">
        <v>395</v>
      </c>
      <c r="F373" s="99" t="s">
        <v>5011</v>
      </c>
      <c r="G373" s="98" t="s">
        <v>64</v>
      </c>
      <c r="H373" s="99" t="s">
        <v>65</v>
      </c>
      <c r="I373" s="99" t="s">
        <v>16</v>
      </c>
      <c r="J373" s="103">
        <v>1</v>
      </c>
      <c r="K373" s="100">
        <v>569</v>
      </c>
      <c r="L373" s="7">
        <v>1650</v>
      </c>
      <c r="M373" s="7">
        <v>320</v>
      </c>
    </row>
    <row r="374" spans="1:13" ht="45">
      <c r="A374" s="101"/>
      <c r="B374" s="99"/>
      <c r="C374" s="102"/>
      <c r="D374" s="59" t="s">
        <v>409</v>
      </c>
      <c r="E374" s="10" t="s">
        <v>410</v>
      </c>
      <c r="F374" s="99"/>
      <c r="G374" s="98"/>
      <c r="H374" s="99"/>
      <c r="I374" s="99"/>
      <c r="J374" s="103" t="e">
        <v>#N/A</v>
      </c>
      <c r="K374" s="100" t="e">
        <v>#N/A</v>
      </c>
      <c r="M374" s="7">
        <v>516</v>
      </c>
    </row>
    <row r="375" spans="1:13" ht="30">
      <c r="A375" s="101"/>
      <c r="B375" s="99"/>
      <c r="C375" s="102"/>
      <c r="D375" s="59" t="s">
        <v>412</v>
      </c>
      <c r="E375" s="10" t="s">
        <v>413</v>
      </c>
      <c r="F375" s="99"/>
      <c r="G375" s="98"/>
      <c r="H375" s="99"/>
      <c r="I375" s="99"/>
      <c r="J375" s="103" t="e">
        <v>#N/A</v>
      </c>
      <c r="K375" s="100" t="e">
        <v>#N/A</v>
      </c>
      <c r="M375" s="7">
        <v>474</v>
      </c>
    </row>
    <row r="376" spans="1:13" ht="30">
      <c r="A376" s="101"/>
      <c r="B376" s="99"/>
      <c r="C376" s="102"/>
      <c r="D376" s="59" t="s">
        <v>415</v>
      </c>
      <c r="E376" s="10" t="s">
        <v>416</v>
      </c>
      <c r="F376" s="99"/>
      <c r="G376" s="98"/>
      <c r="H376" s="99"/>
      <c r="I376" s="99"/>
      <c r="J376" s="103" t="e">
        <v>#N/A</v>
      </c>
      <c r="K376" s="100" t="e">
        <v>#N/A</v>
      </c>
      <c r="M376" s="7">
        <v>350</v>
      </c>
    </row>
    <row r="377" spans="1:13" ht="30">
      <c r="A377" s="101" t="s">
        <v>5200</v>
      </c>
      <c r="B377" s="99" t="s">
        <v>5202</v>
      </c>
      <c r="C377" s="102" t="s">
        <v>5201</v>
      </c>
      <c r="D377" s="59" t="s">
        <v>394</v>
      </c>
      <c r="E377" s="10" t="s">
        <v>395</v>
      </c>
      <c r="F377" s="99" t="s">
        <v>5086</v>
      </c>
      <c r="G377" s="98" t="s">
        <v>64</v>
      </c>
      <c r="H377" s="99" t="s">
        <v>65</v>
      </c>
      <c r="I377" s="99" t="s">
        <v>16</v>
      </c>
      <c r="J377" s="103">
        <v>2</v>
      </c>
      <c r="K377" s="100">
        <v>1230</v>
      </c>
      <c r="L377" s="7">
        <v>2500</v>
      </c>
      <c r="M377" s="7">
        <v>320</v>
      </c>
    </row>
    <row r="378" spans="1:13" ht="15">
      <c r="A378" s="101"/>
      <c r="B378" s="99"/>
      <c r="C378" s="102"/>
      <c r="D378" s="59" t="s">
        <v>397</v>
      </c>
      <c r="E378" s="10" t="s">
        <v>398</v>
      </c>
      <c r="F378" s="99"/>
      <c r="G378" s="98"/>
      <c r="H378" s="99"/>
      <c r="I378" s="99"/>
      <c r="J378" s="103" t="e">
        <v>#N/A</v>
      </c>
      <c r="K378" s="100" t="e">
        <v>#N/A</v>
      </c>
      <c r="M378" s="7">
        <v>320</v>
      </c>
    </row>
    <row r="379" spans="1:13" ht="15">
      <c r="A379" s="101"/>
      <c r="B379" s="99"/>
      <c r="C379" s="102"/>
      <c r="D379" s="59" t="s">
        <v>400</v>
      </c>
      <c r="E379" s="10" t="s">
        <v>401</v>
      </c>
      <c r="F379" s="99"/>
      <c r="G379" s="98"/>
      <c r="H379" s="99"/>
      <c r="I379" s="99"/>
      <c r="J379" s="103" t="e">
        <v>#N/A</v>
      </c>
      <c r="K379" s="100" t="e">
        <v>#N/A</v>
      </c>
      <c r="M379" s="7">
        <v>320</v>
      </c>
    </row>
    <row r="380" spans="1:13" ht="15">
      <c r="A380" s="101"/>
      <c r="B380" s="99"/>
      <c r="C380" s="102"/>
      <c r="D380" s="59" t="s">
        <v>403</v>
      </c>
      <c r="E380" s="10" t="s">
        <v>404</v>
      </c>
      <c r="F380" s="99"/>
      <c r="G380" s="98"/>
      <c r="H380" s="99"/>
      <c r="I380" s="99"/>
      <c r="J380" s="103" t="e">
        <v>#N/A</v>
      </c>
      <c r="K380" s="100" t="e">
        <v>#N/A</v>
      </c>
      <c r="M380" s="7">
        <v>400</v>
      </c>
    </row>
    <row r="381" spans="1:13" ht="45">
      <c r="A381" s="101"/>
      <c r="B381" s="99"/>
      <c r="C381" s="102"/>
      <c r="D381" s="59" t="s">
        <v>409</v>
      </c>
      <c r="E381" s="10" t="s">
        <v>410</v>
      </c>
      <c r="F381" s="99"/>
      <c r="G381" s="98"/>
      <c r="H381" s="99"/>
      <c r="I381" s="99"/>
      <c r="J381" s="103" t="e">
        <v>#N/A</v>
      </c>
      <c r="K381" s="100" t="e">
        <v>#N/A</v>
      </c>
      <c r="M381" s="7">
        <v>516</v>
      </c>
    </row>
    <row r="382" spans="1:13" ht="30">
      <c r="A382" s="101"/>
      <c r="B382" s="99"/>
      <c r="C382" s="102"/>
      <c r="D382" s="59" t="s">
        <v>412</v>
      </c>
      <c r="E382" s="10" t="s">
        <v>413</v>
      </c>
      <c r="F382" s="99"/>
      <c r="G382" s="98"/>
      <c r="H382" s="99"/>
      <c r="I382" s="99"/>
      <c r="J382" s="103" t="e">
        <v>#N/A</v>
      </c>
      <c r="K382" s="100" t="e">
        <v>#N/A</v>
      </c>
      <c r="M382" s="7">
        <v>474</v>
      </c>
    </row>
    <row r="383" spans="1:13" ht="30">
      <c r="A383" s="101"/>
      <c r="B383" s="99"/>
      <c r="C383" s="102"/>
      <c r="D383" s="59" t="s">
        <v>415</v>
      </c>
      <c r="E383" s="10" t="s">
        <v>416</v>
      </c>
      <c r="F383" s="99"/>
      <c r="G383" s="98"/>
      <c r="H383" s="99"/>
      <c r="I383" s="99"/>
      <c r="J383" s="103" t="e">
        <v>#N/A</v>
      </c>
      <c r="K383" s="100" t="e">
        <v>#N/A</v>
      </c>
      <c r="M383" s="7">
        <v>350</v>
      </c>
    </row>
    <row r="384" spans="1:13" ht="15">
      <c r="A384" s="101" t="s">
        <v>5203</v>
      </c>
      <c r="B384" s="99" t="s">
        <v>5205</v>
      </c>
      <c r="C384" s="102" t="s">
        <v>5204</v>
      </c>
      <c r="D384" s="59" t="s">
        <v>440</v>
      </c>
      <c r="E384" s="10" t="s">
        <v>441</v>
      </c>
      <c r="F384" s="99" t="s">
        <v>5086</v>
      </c>
      <c r="G384" s="98" t="s">
        <v>64</v>
      </c>
      <c r="H384" s="99" t="s">
        <v>65</v>
      </c>
      <c r="I384" s="99" t="s">
        <v>16</v>
      </c>
      <c r="J384" s="103">
        <v>1</v>
      </c>
      <c r="K384" s="100">
        <v>520</v>
      </c>
      <c r="L384" s="7">
        <v>1800</v>
      </c>
      <c r="M384" s="7">
        <v>210</v>
      </c>
    </row>
    <row r="385" spans="1:13" ht="15">
      <c r="A385" s="101"/>
      <c r="B385" s="99"/>
      <c r="C385" s="102"/>
      <c r="D385" s="59" t="s">
        <v>446</v>
      </c>
      <c r="E385" s="10" t="s">
        <v>447</v>
      </c>
      <c r="F385" s="99"/>
      <c r="G385" s="98"/>
      <c r="H385" s="99"/>
      <c r="I385" s="99"/>
      <c r="J385" s="103" t="e">
        <v>#N/A</v>
      </c>
      <c r="K385" s="100" t="e">
        <v>#N/A</v>
      </c>
      <c r="M385" s="7">
        <v>210</v>
      </c>
    </row>
    <row r="386" spans="1:13" ht="15">
      <c r="A386" s="101"/>
      <c r="B386" s="99"/>
      <c r="C386" s="102"/>
      <c r="D386" s="59" t="s">
        <v>449</v>
      </c>
      <c r="E386" s="10" t="s">
        <v>450</v>
      </c>
      <c r="F386" s="99"/>
      <c r="G386" s="98"/>
      <c r="H386" s="99"/>
      <c r="I386" s="99"/>
      <c r="J386" s="103" t="e">
        <v>#N/A</v>
      </c>
      <c r="K386" s="100" t="e">
        <v>#N/A</v>
      </c>
      <c r="M386" s="7">
        <v>210</v>
      </c>
    </row>
    <row r="387" spans="1:13" ht="15">
      <c r="A387" s="101"/>
      <c r="B387" s="99"/>
      <c r="C387" s="102"/>
      <c r="D387" s="59" t="s">
        <v>732</v>
      </c>
      <c r="E387" s="10" t="s">
        <v>733</v>
      </c>
      <c r="F387" s="99"/>
      <c r="G387" s="98"/>
      <c r="H387" s="99"/>
      <c r="I387" s="99"/>
      <c r="J387" s="103" t="e">
        <v>#N/A</v>
      </c>
      <c r="K387" s="100" t="e">
        <v>#N/A</v>
      </c>
      <c r="M387" s="7">
        <v>320</v>
      </c>
    </row>
    <row r="388" spans="1:13" ht="15">
      <c r="A388" s="101"/>
      <c r="B388" s="99"/>
      <c r="C388" s="102"/>
      <c r="D388" s="59" t="s">
        <v>740</v>
      </c>
      <c r="E388" s="10" t="s">
        <v>741</v>
      </c>
      <c r="F388" s="99"/>
      <c r="G388" s="98"/>
      <c r="H388" s="99"/>
      <c r="I388" s="99"/>
      <c r="J388" s="103" t="e">
        <v>#N/A</v>
      </c>
      <c r="K388" s="100" t="e">
        <v>#N/A</v>
      </c>
      <c r="M388" s="7">
        <v>320</v>
      </c>
    </row>
    <row r="389" spans="1:13" ht="15">
      <c r="A389" s="101"/>
      <c r="B389" s="99"/>
      <c r="C389" s="102"/>
      <c r="D389" s="59" t="s">
        <v>743</v>
      </c>
      <c r="E389" s="10" t="s">
        <v>744</v>
      </c>
      <c r="F389" s="99"/>
      <c r="G389" s="98"/>
      <c r="H389" s="99"/>
      <c r="I389" s="99"/>
      <c r="J389" s="103" t="e">
        <v>#N/A</v>
      </c>
      <c r="K389" s="100" t="e">
        <v>#N/A</v>
      </c>
      <c r="M389" s="7">
        <v>320</v>
      </c>
    </row>
    <row r="390" spans="1:13" ht="15">
      <c r="A390" s="101"/>
      <c r="B390" s="99"/>
      <c r="C390" s="102"/>
      <c r="D390" s="59" t="s">
        <v>752</v>
      </c>
      <c r="E390" s="10" t="s">
        <v>753</v>
      </c>
      <c r="F390" s="99"/>
      <c r="G390" s="98"/>
      <c r="H390" s="99"/>
      <c r="I390" s="99"/>
      <c r="J390" s="103" t="e">
        <v>#N/A</v>
      </c>
      <c r="K390" s="100" t="e">
        <v>#N/A</v>
      </c>
      <c r="M390" s="7">
        <v>340</v>
      </c>
    </row>
    <row r="391" spans="1:13" ht="15">
      <c r="A391" s="101" t="s">
        <v>5206</v>
      </c>
      <c r="B391" s="99" t="s">
        <v>5208</v>
      </c>
      <c r="C391" s="102" t="s">
        <v>5207</v>
      </c>
      <c r="D391" s="59" t="s">
        <v>60</v>
      </c>
      <c r="E391" s="10" t="s">
        <v>61</v>
      </c>
      <c r="F391" s="99" t="s">
        <v>5086</v>
      </c>
      <c r="G391" s="98" t="s">
        <v>5191</v>
      </c>
      <c r="H391" s="99" t="s">
        <v>5192</v>
      </c>
      <c r="I391" s="99" t="s">
        <v>16</v>
      </c>
      <c r="J391" s="103">
        <v>3</v>
      </c>
      <c r="K391" s="100">
        <v>1250</v>
      </c>
      <c r="L391" s="7">
        <v>3700</v>
      </c>
      <c r="M391" s="7">
        <v>320</v>
      </c>
    </row>
    <row r="392" spans="1:13" ht="15">
      <c r="A392" s="101"/>
      <c r="B392" s="99"/>
      <c r="C392" s="102"/>
      <c r="D392" s="59" t="s">
        <v>692</v>
      </c>
      <c r="E392" s="10" t="s">
        <v>693</v>
      </c>
      <c r="F392" s="99"/>
      <c r="G392" s="98"/>
      <c r="H392" s="99"/>
      <c r="I392" s="99"/>
      <c r="J392" s="103" t="e">
        <v>#N/A</v>
      </c>
      <c r="K392" s="100" t="e">
        <v>#N/A</v>
      </c>
      <c r="M392" s="7">
        <v>320</v>
      </c>
    </row>
    <row r="393" spans="1:13" ht="15">
      <c r="A393" s="101"/>
      <c r="B393" s="99"/>
      <c r="C393" s="102"/>
      <c r="D393" s="59" t="s">
        <v>695</v>
      </c>
      <c r="E393" s="10" t="s">
        <v>696</v>
      </c>
      <c r="F393" s="99"/>
      <c r="G393" s="98"/>
      <c r="H393" s="99"/>
      <c r="I393" s="99"/>
      <c r="J393" s="103" t="e">
        <v>#N/A</v>
      </c>
      <c r="K393" s="100" t="e">
        <v>#N/A</v>
      </c>
      <c r="M393" s="7">
        <v>320</v>
      </c>
    </row>
    <row r="394" spans="1:13" ht="15">
      <c r="A394" s="101"/>
      <c r="B394" s="99"/>
      <c r="C394" s="102"/>
      <c r="D394" s="59" t="s">
        <v>698</v>
      </c>
      <c r="E394" s="10" t="s">
        <v>699</v>
      </c>
      <c r="F394" s="99"/>
      <c r="G394" s="98"/>
      <c r="H394" s="99"/>
      <c r="I394" s="99"/>
      <c r="J394" s="103" t="e">
        <v>#N/A</v>
      </c>
      <c r="K394" s="100" t="e">
        <v>#N/A</v>
      </c>
      <c r="M394" s="7">
        <v>320</v>
      </c>
    </row>
    <row r="395" spans="1:13" ht="15">
      <c r="A395" s="101"/>
      <c r="B395" s="99"/>
      <c r="C395" s="102"/>
      <c r="D395" s="59" t="s">
        <v>704</v>
      </c>
      <c r="E395" s="10" t="s">
        <v>705</v>
      </c>
      <c r="F395" s="99"/>
      <c r="G395" s="98"/>
      <c r="H395" s="99"/>
      <c r="I395" s="99"/>
      <c r="J395" s="103" t="e">
        <v>#N/A</v>
      </c>
      <c r="K395" s="100" t="e">
        <v>#N/A</v>
      </c>
      <c r="M395" s="7">
        <v>320</v>
      </c>
    </row>
    <row r="396" spans="1:13" ht="15">
      <c r="A396" s="101"/>
      <c r="B396" s="99"/>
      <c r="C396" s="102"/>
      <c r="D396" s="59" t="s">
        <v>713</v>
      </c>
      <c r="E396" s="10" t="s">
        <v>714</v>
      </c>
      <c r="F396" s="99"/>
      <c r="G396" s="98"/>
      <c r="H396" s="99"/>
      <c r="I396" s="99"/>
      <c r="J396" s="103" t="e">
        <v>#N/A</v>
      </c>
      <c r="K396" s="100" t="e">
        <v>#N/A</v>
      </c>
      <c r="M396" s="7">
        <v>320</v>
      </c>
    </row>
    <row r="397" spans="1:13" ht="15">
      <c r="A397" s="101"/>
      <c r="B397" s="99"/>
      <c r="C397" s="102"/>
      <c r="D397" s="59" t="s">
        <v>443</v>
      </c>
      <c r="E397" s="10" t="s">
        <v>444</v>
      </c>
      <c r="F397" s="99"/>
      <c r="G397" s="98"/>
      <c r="H397" s="99"/>
      <c r="I397" s="99"/>
      <c r="J397" s="103" t="e">
        <v>#N/A</v>
      </c>
      <c r="K397" s="100" t="e">
        <v>#N/A</v>
      </c>
      <c r="M397" s="7">
        <v>210</v>
      </c>
    </row>
    <row r="398" spans="1:13" ht="30">
      <c r="A398" s="101"/>
      <c r="B398" s="99"/>
      <c r="C398" s="102"/>
      <c r="D398" s="59" t="s">
        <v>455</v>
      </c>
      <c r="E398" s="10" t="s">
        <v>456</v>
      </c>
      <c r="F398" s="99"/>
      <c r="G398" s="98"/>
      <c r="H398" s="99"/>
      <c r="I398" s="99"/>
      <c r="J398" s="103" t="e">
        <v>#N/A</v>
      </c>
      <c r="K398" s="100" t="e">
        <v>#N/A</v>
      </c>
      <c r="M398" s="7">
        <v>650</v>
      </c>
    </row>
    <row r="399" spans="1:13" ht="15">
      <c r="A399" s="101"/>
      <c r="B399" s="99"/>
      <c r="C399" s="102"/>
      <c r="D399" s="59" t="s">
        <v>388</v>
      </c>
      <c r="E399" s="10" t="s">
        <v>389</v>
      </c>
      <c r="F399" s="99"/>
      <c r="G399" s="98"/>
      <c r="H399" s="99"/>
      <c r="I399" s="99"/>
      <c r="J399" s="103" t="e">
        <v>#N/A</v>
      </c>
      <c r="K399" s="100" t="e">
        <v>#N/A</v>
      </c>
      <c r="M399" s="7">
        <v>320</v>
      </c>
    </row>
    <row r="400" spans="1:13" ht="15">
      <c r="A400" s="101"/>
      <c r="B400" s="99"/>
      <c r="C400" s="102"/>
      <c r="D400" s="59" t="s">
        <v>527</v>
      </c>
      <c r="E400" s="10" t="s">
        <v>528</v>
      </c>
      <c r="F400" s="99"/>
      <c r="G400" s="98"/>
      <c r="H400" s="99"/>
      <c r="I400" s="99"/>
      <c r="J400" s="103" t="e">
        <v>#N/A</v>
      </c>
      <c r="K400" s="100" t="e">
        <v>#N/A</v>
      </c>
      <c r="M400" s="7">
        <v>250</v>
      </c>
    </row>
    <row r="401" spans="1:13" ht="15">
      <c r="A401" s="101"/>
      <c r="B401" s="99"/>
      <c r="C401" s="102"/>
      <c r="D401" s="59" t="s">
        <v>530</v>
      </c>
      <c r="E401" s="10" t="s">
        <v>531</v>
      </c>
      <c r="F401" s="99"/>
      <c r="G401" s="98"/>
      <c r="H401" s="99"/>
      <c r="I401" s="99"/>
      <c r="J401" s="103" t="e">
        <v>#N/A</v>
      </c>
      <c r="K401" s="100" t="e">
        <v>#N/A</v>
      </c>
      <c r="M401" s="7">
        <v>250</v>
      </c>
    </row>
    <row r="402" spans="1:13" ht="15">
      <c r="A402" s="101"/>
      <c r="B402" s="99"/>
      <c r="C402" s="102"/>
      <c r="D402" s="59" t="s">
        <v>462</v>
      </c>
      <c r="E402" s="10" t="s">
        <v>463</v>
      </c>
      <c r="F402" s="99"/>
      <c r="G402" s="98"/>
      <c r="H402" s="99"/>
      <c r="I402" s="99"/>
      <c r="J402" s="103" t="e">
        <v>#N/A</v>
      </c>
      <c r="K402" s="100" t="e">
        <v>#N/A</v>
      </c>
      <c r="M402" s="7">
        <v>460</v>
      </c>
    </row>
    <row r="403" spans="1:13" ht="15">
      <c r="A403" s="101" t="s">
        <v>5209</v>
      </c>
      <c r="B403" s="99" t="s">
        <v>5211</v>
      </c>
      <c r="C403" s="102" t="s">
        <v>5210</v>
      </c>
      <c r="D403" s="59" t="s">
        <v>292</v>
      </c>
      <c r="E403" s="10" t="s">
        <v>293</v>
      </c>
      <c r="F403" s="99" t="s">
        <v>5011</v>
      </c>
      <c r="G403" s="98" t="s">
        <v>64</v>
      </c>
      <c r="H403" s="99" t="s">
        <v>65</v>
      </c>
      <c r="I403" s="99" t="s">
        <v>16</v>
      </c>
      <c r="J403" s="103">
        <v>4</v>
      </c>
      <c r="K403" s="100">
        <v>2400</v>
      </c>
      <c r="L403" s="7">
        <v>6800</v>
      </c>
      <c r="M403" s="7">
        <v>760</v>
      </c>
    </row>
    <row r="404" spans="1:13" ht="15">
      <c r="A404" s="101"/>
      <c r="B404" s="99"/>
      <c r="C404" s="102"/>
      <c r="D404" s="59" t="s">
        <v>295</v>
      </c>
      <c r="E404" s="10" t="s">
        <v>296</v>
      </c>
      <c r="F404" s="99"/>
      <c r="G404" s="98"/>
      <c r="H404" s="99"/>
      <c r="I404" s="99"/>
      <c r="J404" s="103" t="e">
        <v>#N/A</v>
      </c>
      <c r="K404" s="100" t="e">
        <v>#N/A</v>
      </c>
      <c r="M404" s="7">
        <v>760</v>
      </c>
    </row>
    <row r="405" spans="1:13" ht="15">
      <c r="A405" s="101"/>
      <c r="B405" s="99"/>
      <c r="C405" s="102"/>
      <c r="D405" s="59" t="s">
        <v>298</v>
      </c>
      <c r="E405" s="10" t="s">
        <v>299</v>
      </c>
      <c r="F405" s="99"/>
      <c r="G405" s="98"/>
      <c r="H405" s="99"/>
      <c r="I405" s="99"/>
      <c r="J405" s="103" t="e">
        <v>#N/A</v>
      </c>
      <c r="K405" s="100" t="e">
        <v>#N/A</v>
      </c>
      <c r="M405" s="7">
        <v>760</v>
      </c>
    </row>
    <row r="406" spans="1:13" ht="15">
      <c r="A406" s="101"/>
      <c r="B406" s="99"/>
      <c r="C406" s="102"/>
      <c r="D406" s="59" t="s">
        <v>307</v>
      </c>
      <c r="E406" s="10" t="s">
        <v>308</v>
      </c>
      <c r="F406" s="99"/>
      <c r="G406" s="98"/>
      <c r="H406" s="99"/>
      <c r="I406" s="99"/>
      <c r="J406" s="103" t="e">
        <v>#N/A</v>
      </c>
      <c r="K406" s="100" t="e">
        <v>#N/A</v>
      </c>
      <c r="M406" s="7">
        <v>800</v>
      </c>
    </row>
    <row r="407" spans="1:13" ht="30">
      <c r="A407" s="101"/>
      <c r="B407" s="99"/>
      <c r="C407" s="102"/>
      <c r="D407" s="59" t="s">
        <v>310</v>
      </c>
      <c r="E407" s="10" t="s">
        <v>311</v>
      </c>
      <c r="F407" s="99"/>
      <c r="G407" s="98"/>
      <c r="H407" s="99"/>
      <c r="I407" s="99"/>
      <c r="J407" s="103" t="e">
        <v>#N/A</v>
      </c>
      <c r="K407" s="100" t="e">
        <v>#N/A</v>
      </c>
      <c r="M407" s="7">
        <v>820</v>
      </c>
    </row>
    <row r="408" spans="1:13" ht="15">
      <c r="A408" s="101"/>
      <c r="B408" s="99"/>
      <c r="C408" s="102"/>
      <c r="D408" s="59" t="s">
        <v>313</v>
      </c>
      <c r="E408" s="10" t="s">
        <v>314</v>
      </c>
      <c r="F408" s="99"/>
      <c r="G408" s="98"/>
      <c r="H408" s="99"/>
      <c r="I408" s="99"/>
      <c r="J408" s="103" t="e">
        <v>#N/A</v>
      </c>
      <c r="K408" s="100" t="e">
        <v>#N/A</v>
      </c>
      <c r="M408" s="7">
        <v>820</v>
      </c>
    </row>
    <row r="409" spans="1:13" ht="15">
      <c r="A409" s="101"/>
      <c r="B409" s="99"/>
      <c r="C409" s="102"/>
      <c r="D409" s="59" t="s">
        <v>422</v>
      </c>
      <c r="E409" s="10" t="s">
        <v>423</v>
      </c>
      <c r="F409" s="99"/>
      <c r="G409" s="98"/>
      <c r="H409" s="99"/>
      <c r="I409" s="99"/>
      <c r="J409" s="103" t="e">
        <v>#N/A</v>
      </c>
      <c r="K409" s="100" t="e">
        <v>#N/A</v>
      </c>
      <c r="M409" s="7">
        <v>850</v>
      </c>
    </row>
    <row r="410" spans="1:13" ht="30">
      <c r="A410" s="101"/>
      <c r="B410" s="99"/>
      <c r="C410" s="102"/>
      <c r="D410" s="59" t="s">
        <v>325</v>
      </c>
      <c r="E410" s="10" t="s">
        <v>326</v>
      </c>
      <c r="F410" s="99"/>
      <c r="G410" s="98"/>
      <c r="H410" s="99"/>
      <c r="I410" s="99"/>
      <c r="J410" s="103" t="e">
        <v>#N/A</v>
      </c>
      <c r="K410" s="100" t="e">
        <v>#N/A</v>
      </c>
      <c r="M410" s="7">
        <v>1700</v>
      </c>
    </row>
    <row r="411" spans="1:13" ht="15">
      <c r="A411" s="101" t="s">
        <v>5212</v>
      </c>
      <c r="B411" s="99" t="s">
        <v>5214</v>
      </c>
      <c r="C411" s="102" t="s">
        <v>5213</v>
      </c>
      <c r="D411" s="59" t="s">
        <v>462</v>
      </c>
      <c r="E411" s="10" t="s">
        <v>463</v>
      </c>
      <c r="F411" s="99" t="s">
        <v>5011</v>
      </c>
      <c r="G411" s="98" t="s">
        <v>64</v>
      </c>
      <c r="H411" s="99" t="s">
        <v>65</v>
      </c>
      <c r="I411" s="99" t="s">
        <v>16</v>
      </c>
      <c r="J411" s="103">
        <v>3</v>
      </c>
      <c r="K411" s="100">
        <v>2600</v>
      </c>
      <c r="L411" s="7">
        <v>7500</v>
      </c>
      <c r="M411" s="7">
        <v>460</v>
      </c>
    </row>
    <row r="412" spans="1:13" ht="15">
      <c r="A412" s="101"/>
      <c r="B412" s="99"/>
      <c r="C412" s="102"/>
      <c r="D412" s="59" t="s">
        <v>465</v>
      </c>
      <c r="E412" s="10" t="s">
        <v>466</v>
      </c>
      <c r="F412" s="99"/>
      <c r="G412" s="98"/>
      <c r="H412" s="99"/>
      <c r="I412" s="99"/>
      <c r="J412" s="103" t="e">
        <v>#N/A</v>
      </c>
      <c r="K412" s="100" t="e">
        <v>#N/A</v>
      </c>
      <c r="M412" s="7">
        <v>800</v>
      </c>
    </row>
    <row r="413" spans="1:13" ht="15">
      <c r="A413" s="101"/>
      <c r="B413" s="99"/>
      <c r="C413" s="102"/>
      <c r="D413" s="59" t="s">
        <v>468</v>
      </c>
      <c r="E413" s="10" t="s">
        <v>469</v>
      </c>
      <c r="F413" s="99"/>
      <c r="G413" s="98"/>
      <c r="H413" s="99"/>
      <c r="I413" s="99"/>
      <c r="J413" s="103" t="e">
        <v>#N/A</v>
      </c>
      <c r="K413" s="100" t="e">
        <v>#N/A</v>
      </c>
      <c r="M413" s="7">
        <v>750</v>
      </c>
    </row>
    <row r="414" spans="1:13" ht="15">
      <c r="A414" s="101"/>
      <c r="B414" s="99"/>
      <c r="C414" s="102"/>
      <c r="D414" s="59" t="s">
        <v>471</v>
      </c>
      <c r="E414" s="10" t="s">
        <v>472</v>
      </c>
      <c r="F414" s="99"/>
      <c r="G414" s="98"/>
      <c r="H414" s="99"/>
      <c r="I414" s="99"/>
      <c r="J414" s="103" t="e">
        <v>#N/A</v>
      </c>
      <c r="K414" s="100" t="e">
        <v>#N/A</v>
      </c>
      <c r="M414" s="7">
        <v>720</v>
      </c>
    </row>
    <row r="415" spans="1:13" ht="15">
      <c r="A415" s="101"/>
      <c r="B415" s="99"/>
      <c r="C415" s="102"/>
      <c r="D415" s="59" t="s">
        <v>474</v>
      </c>
      <c r="E415" s="10" t="s">
        <v>475</v>
      </c>
      <c r="F415" s="99"/>
      <c r="G415" s="98"/>
      <c r="H415" s="99"/>
      <c r="I415" s="99"/>
      <c r="J415" s="103" t="e">
        <v>#N/A</v>
      </c>
      <c r="K415" s="100" t="e">
        <v>#N/A</v>
      </c>
      <c r="M415" s="7">
        <v>750</v>
      </c>
    </row>
    <row r="416" spans="1:13" ht="15">
      <c r="A416" s="101"/>
      <c r="B416" s="99"/>
      <c r="C416" s="102"/>
      <c r="D416" s="59" t="s">
        <v>480</v>
      </c>
      <c r="E416" s="10" t="s">
        <v>481</v>
      </c>
      <c r="F416" s="99"/>
      <c r="G416" s="98"/>
      <c r="H416" s="99"/>
      <c r="I416" s="99"/>
      <c r="J416" s="103" t="e">
        <v>#N/A</v>
      </c>
      <c r="K416" s="100" t="e">
        <v>#N/A</v>
      </c>
      <c r="M416" s="7">
        <v>1300</v>
      </c>
    </row>
    <row r="417" spans="1:13" ht="30">
      <c r="A417" s="101"/>
      <c r="B417" s="99"/>
      <c r="C417" s="102"/>
      <c r="D417" s="59" t="s">
        <v>483</v>
      </c>
      <c r="E417" s="10" t="s">
        <v>484</v>
      </c>
      <c r="F417" s="99"/>
      <c r="G417" s="98"/>
      <c r="H417" s="99"/>
      <c r="I417" s="99"/>
      <c r="J417" s="103" t="e">
        <v>#N/A</v>
      </c>
      <c r="K417" s="100" t="e">
        <v>#N/A</v>
      </c>
      <c r="M417" s="7">
        <v>3055</v>
      </c>
    </row>
    <row r="418" spans="1:13" ht="30">
      <c r="A418" s="101" t="s">
        <v>5215</v>
      </c>
      <c r="B418" s="99" t="s">
        <v>5217</v>
      </c>
      <c r="C418" s="102" t="s">
        <v>5216</v>
      </c>
      <c r="D418" s="59" t="s">
        <v>592</v>
      </c>
      <c r="E418" s="10" t="s">
        <v>593</v>
      </c>
      <c r="F418" s="99" t="s">
        <v>5086</v>
      </c>
      <c r="G418" s="98" t="s">
        <v>64</v>
      </c>
      <c r="H418" s="99" t="s">
        <v>65</v>
      </c>
      <c r="I418" s="99" t="s">
        <v>16</v>
      </c>
      <c r="J418" s="103">
        <v>3</v>
      </c>
      <c r="K418" s="100">
        <v>1750</v>
      </c>
      <c r="L418" s="7">
        <v>4800</v>
      </c>
      <c r="M418" s="7">
        <v>760</v>
      </c>
    </row>
    <row r="419" spans="1:13" ht="15">
      <c r="A419" s="101"/>
      <c r="B419" s="99"/>
      <c r="C419" s="102"/>
      <c r="D419" s="59" t="s">
        <v>462</v>
      </c>
      <c r="E419" s="10" t="s">
        <v>463</v>
      </c>
      <c r="F419" s="99"/>
      <c r="G419" s="98"/>
      <c r="H419" s="99"/>
      <c r="I419" s="99"/>
      <c r="J419" s="103" t="e">
        <v>#N/A</v>
      </c>
      <c r="K419" s="100" t="e">
        <v>#N/A</v>
      </c>
      <c r="M419" s="7">
        <v>460</v>
      </c>
    </row>
    <row r="420" spans="1:13" ht="15">
      <c r="A420" s="101"/>
      <c r="B420" s="99"/>
      <c r="C420" s="102"/>
      <c r="D420" s="59" t="s">
        <v>465</v>
      </c>
      <c r="E420" s="10" t="s">
        <v>466</v>
      </c>
      <c r="F420" s="99"/>
      <c r="G420" s="98"/>
      <c r="H420" s="99"/>
      <c r="I420" s="99"/>
      <c r="J420" s="103" t="e">
        <v>#N/A</v>
      </c>
      <c r="K420" s="100" t="e">
        <v>#N/A</v>
      </c>
      <c r="M420" s="7">
        <v>800</v>
      </c>
    </row>
    <row r="421" spans="1:13" ht="15">
      <c r="A421" s="101"/>
      <c r="B421" s="99"/>
      <c r="C421" s="102"/>
      <c r="D421" s="59" t="s">
        <v>468</v>
      </c>
      <c r="E421" s="10" t="s">
        <v>469</v>
      </c>
      <c r="F421" s="99"/>
      <c r="G421" s="98"/>
      <c r="H421" s="99"/>
      <c r="I421" s="99"/>
      <c r="J421" s="103" t="e">
        <v>#N/A</v>
      </c>
      <c r="K421" s="100" t="e">
        <v>#N/A</v>
      </c>
      <c r="M421" s="7">
        <v>750</v>
      </c>
    </row>
    <row r="422" spans="1:13" ht="15">
      <c r="A422" s="101"/>
      <c r="B422" s="99"/>
      <c r="C422" s="102"/>
      <c r="D422" s="59" t="s">
        <v>480</v>
      </c>
      <c r="E422" s="10" t="s">
        <v>481</v>
      </c>
      <c r="F422" s="99"/>
      <c r="G422" s="98"/>
      <c r="H422" s="99"/>
      <c r="I422" s="99"/>
      <c r="J422" s="103" t="e">
        <v>#N/A</v>
      </c>
      <c r="K422" s="100" t="e">
        <v>#N/A</v>
      </c>
      <c r="M422" s="7">
        <v>1300</v>
      </c>
    </row>
    <row r="423" spans="1:13" ht="30">
      <c r="A423" s="101"/>
      <c r="B423" s="99"/>
      <c r="C423" s="102"/>
      <c r="D423" s="59" t="s">
        <v>504</v>
      </c>
      <c r="E423" s="10" t="s">
        <v>505</v>
      </c>
      <c r="F423" s="99"/>
      <c r="G423" s="98"/>
      <c r="H423" s="99"/>
      <c r="I423" s="99"/>
      <c r="J423" s="103" t="e">
        <v>#N/A</v>
      </c>
      <c r="K423" s="100" t="e">
        <v>#N/A</v>
      </c>
      <c r="M423" s="7">
        <v>850</v>
      </c>
    </row>
    <row r="424" spans="1:13" ht="15">
      <c r="A424" s="101" t="s">
        <v>5218</v>
      </c>
      <c r="B424" s="99" t="s">
        <v>5220</v>
      </c>
      <c r="C424" s="102" t="s">
        <v>5219</v>
      </c>
      <c r="D424" s="59" t="s">
        <v>292</v>
      </c>
      <c r="E424" s="10" t="s">
        <v>293</v>
      </c>
      <c r="F424" s="99" t="s">
        <v>5086</v>
      </c>
      <c r="G424" s="98" t="s">
        <v>64</v>
      </c>
      <c r="H424" s="99" t="s">
        <v>65</v>
      </c>
      <c r="I424" s="99" t="s">
        <v>16</v>
      </c>
      <c r="J424" s="103">
        <v>4</v>
      </c>
      <c r="K424" s="100">
        <v>1220</v>
      </c>
      <c r="L424" s="7">
        <f>SUM(M424:M428)</f>
        <v>4200</v>
      </c>
      <c r="M424" s="7">
        <v>760</v>
      </c>
    </row>
    <row r="425" spans="1:13" ht="15">
      <c r="A425" s="101"/>
      <c r="B425" s="99"/>
      <c r="C425" s="102"/>
      <c r="D425" s="59" t="s">
        <v>549</v>
      </c>
      <c r="E425" s="10" t="s">
        <v>550</v>
      </c>
      <c r="F425" s="99"/>
      <c r="G425" s="98"/>
      <c r="H425" s="99"/>
      <c r="I425" s="99"/>
      <c r="J425" s="103" t="e">
        <v>#N/A</v>
      </c>
      <c r="K425" s="100" t="e">
        <v>#N/A</v>
      </c>
      <c r="M425" s="7">
        <v>690</v>
      </c>
    </row>
    <row r="426" spans="1:13" ht="15">
      <c r="A426" s="101"/>
      <c r="B426" s="99"/>
      <c r="C426" s="102"/>
      <c r="D426" s="59" t="s">
        <v>552</v>
      </c>
      <c r="E426" s="10" t="s">
        <v>553</v>
      </c>
      <c r="F426" s="99"/>
      <c r="G426" s="98"/>
      <c r="H426" s="99"/>
      <c r="I426" s="99"/>
      <c r="J426" s="103" t="e">
        <v>#N/A</v>
      </c>
      <c r="K426" s="100" t="e">
        <v>#N/A</v>
      </c>
      <c r="M426" s="7">
        <v>790</v>
      </c>
    </row>
    <row r="427" spans="1:13" ht="30">
      <c r="A427" s="101"/>
      <c r="B427" s="99"/>
      <c r="C427" s="102"/>
      <c r="D427" s="59" t="s">
        <v>558</v>
      </c>
      <c r="E427" s="10" t="s">
        <v>559</v>
      </c>
      <c r="F427" s="99"/>
      <c r="G427" s="98"/>
      <c r="H427" s="99"/>
      <c r="I427" s="99"/>
      <c r="J427" s="103" t="e">
        <v>#N/A</v>
      </c>
      <c r="K427" s="100" t="e">
        <v>#N/A</v>
      </c>
      <c r="M427" s="7">
        <v>660</v>
      </c>
    </row>
    <row r="428" spans="1:13" ht="60">
      <c r="A428" s="101"/>
      <c r="B428" s="99"/>
      <c r="C428" s="102"/>
      <c r="D428" s="59" t="s">
        <v>588</v>
      </c>
      <c r="E428" s="10" t="s">
        <v>589</v>
      </c>
      <c r="F428" s="99"/>
      <c r="G428" s="98"/>
      <c r="H428" s="99"/>
      <c r="I428" s="99"/>
      <c r="J428" s="103" t="e">
        <v>#N/A</v>
      </c>
      <c r="K428" s="100" t="e">
        <v>#N/A</v>
      </c>
      <c r="M428" s="7">
        <v>1300</v>
      </c>
    </row>
    <row r="429" spans="1:13" ht="15">
      <c r="A429" s="101" t="s">
        <v>5221</v>
      </c>
      <c r="B429" s="99" t="s">
        <v>5223</v>
      </c>
      <c r="C429" s="102" t="s">
        <v>5222</v>
      </c>
      <c r="D429" s="59" t="s">
        <v>452</v>
      </c>
      <c r="E429" s="10" t="s">
        <v>453</v>
      </c>
      <c r="F429" s="99" t="s">
        <v>5086</v>
      </c>
      <c r="G429" s="98" t="s">
        <v>64</v>
      </c>
      <c r="H429" s="99" t="s">
        <v>65</v>
      </c>
      <c r="I429" s="99" t="s">
        <v>4964</v>
      </c>
      <c r="J429" s="103">
        <v>12</v>
      </c>
      <c r="K429" s="100">
        <v>5526</v>
      </c>
      <c r="L429" s="7">
        <v>10500</v>
      </c>
      <c r="M429" s="7">
        <v>210</v>
      </c>
    </row>
    <row r="430" spans="1:13" ht="15">
      <c r="A430" s="101"/>
      <c r="B430" s="99"/>
      <c r="C430" s="102"/>
      <c r="D430" s="59" t="s">
        <v>631</v>
      </c>
      <c r="E430" s="10" t="s">
        <v>632</v>
      </c>
      <c r="F430" s="99"/>
      <c r="G430" s="98"/>
      <c r="H430" s="99"/>
      <c r="I430" s="99"/>
      <c r="J430" s="103" t="e">
        <v>#N/A</v>
      </c>
      <c r="K430" s="100" t="e">
        <v>#N/A</v>
      </c>
      <c r="M430" s="7">
        <v>490</v>
      </c>
    </row>
    <row r="431" spans="1:13" ht="15">
      <c r="A431" s="101"/>
      <c r="B431" s="99"/>
      <c r="C431" s="102"/>
      <c r="D431" s="59" t="s">
        <v>646</v>
      </c>
      <c r="E431" s="10" t="s">
        <v>647</v>
      </c>
      <c r="F431" s="99"/>
      <c r="G431" s="98"/>
      <c r="H431" s="99"/>
      <c r="I431" s="99"/>
      <c r="J431" s="103" t="e">
        <v>#N/A</v>
      </c>
      <c r="K431" s="100" t="e">
        <v>#N/A</v>
      </c>
      <c r="M431" s="7">
        <v>450</v>
      </c>
    </row>
    <row r="432" spans="1:13" ht="15">
      <c r="A432" s="101"/>
      <c r="B432" s="99"/>
      <c r="C432" s="102"/>
      <c r="D432" s="59" t="s">
        <v>649</v>
      </c>
      <c r="E432" s="10" t="s">
        <v>650</v>
      </c>
      <c r="F432" s="99"/>
      <c r="G432" s="98"/>
      <c r="H432" s="99"/>
      <c r="I432" s="99"/>
      <c r="J432" s="103" t="e">
        <v>#N/A</v>
      </c>
      <c r="K432" s="100" t="e">
        <v>#N/A</v>
      </c>
      <c r="M432" s="7">
        <v>780</v>
      </c>
    </row>
    <row r="433" spans="1:13" ht="30">
      <c r="A433" s="101"/>
      <c r="B433" s="99"/>
      <c r="C433" s="102"/>
      <c r="D433" s="59" t="s">
        <v>1887</v>
      </c>
      <c r="E433" s="10" t="s">
        <v>1888</v>
      </c>
      <c r="F433" s="99"/>
      <c r="G433" s="98"/>
      <c r="H433" s="99"/>
      <c r="I433" s="99"/>
      <c r="J433" s="103" t="e">
        <v>#N/A</v>
      </c>
      <c r="K433" s="100" t="e">
        <v>#N/A</v>
      </c>
      <c r="M433" s="7">
        <v>1360</v>
      </c>
    </row>
    <row r="434" spans="1:13" ht="90">
      <c r="A434" s="101"/>
      <c r="B434" s="99"/>
      <c r="C434" s="102"/>
      <c r="D434" s="59" t="s">
        <v>1858</v>
      </c>
      <c r="E434" s="10" t="s">
        <v>1859</v>
      </c>
      <c r="F434" s="99"/>
      <c r="G434" s="98"/>
      <c r="H434" s="99"/>
      <c r="I434" s="99"/>
      <c r="J434" s="103" t="e">
        <v>#N/A</v>
      </c>
      <c r="K434" s="100" t="e">
        <v>#N/A</v>
      </c>
      <c r="M434" s="7">
        <v>2236</v>
      </c>
    </row>
    <row r="435" spans="1:13" ht="90">
      <c r="A435" s="101"/>
      <c r="B435" s="99"/>
      <c r="C435" s="102"/>
      <c r="D435" s="59" t="s">
        <v>1946</v>
      </c>
      <c r="E435" s="10" t="s">
        <v>1947</v>
      </c>
      <c r="F435" s="99"/>
      <c r="G435" s="98"/>
      <c r="H435" s="99"/>
      <c r="I435" s="99"/>
      <c r="J435" s="103" t="e">
        <v>#N/A</v>
      </c>
      <c r="K435" s="100" t="e">
        <v>#N/A</v>
      </c>
      <c r="M435" s="7">
        <v>5083</v>
      </c>
    </row>
    <row r="436" spans="1:13" ht="30">
      <c r="A436" s="101"/>
      <c r="B436" s="99"/>
      <c r="C436" s="102"/>
      <c r="D436" s="59" t="s">
        <v>1644</v>
      </c>
      <c r="E436" s="10" t="s">
        <v>1645</v>
      </c>
      <c r="F436" s="99"/>
      <c r="G436" s="98"/>
      <c r="H436" s="99"/>
      <c r="I436" s="99"/>
      <c r="J436" s="103" t="e">
        <v>#N/A</v>
      </c>
      <c r="K436" s="100" t="e">
        <v>#N/A</v>
      </c>
      <c r="M436" s="7">
        <v>439</v>
      </c>
    </row>
    <row r="437" spans="1:13" ht="15">
      <c r="A437" s="101" t="s">
        <v>5224</v>
      </c>
      <c r="B437" s="99" t="s">
        <v>5226</v>
      </c>
      <c r="C437" s="102" t="s">
        <v>5225</v>
      </c>
      <c r="D437" s="59" t="s">
        <v>537</v>
      </c>
      <c r="E437" s="10" t="s">
        <v>538</v>
      </c>
      <c r="F437" s="99" t="s">
        <v>5011</v>
      </c>
      <c r="G437" s="98" t="s">
        <v>64</v>
      </c>
      <c r="H437" s="99" t="s">
        <v>65</v>
      </c>
      <c r="I437" s="99" t="s">
        <v>16</v>
      </c>
      <c r="J437" s="103">
        <v>1</v>
      </c>
      <c r="K437" s="100">
        <v>640</v>
      </c>
      <c r="L437" s="7">
        <v>2500</v>
      </c>
      <c r="M437" s="7">
        <v>700</v>
      </c>
    </row>
    <row r="438" spans="1:13" ht="15">
      <c r="A438" s="101"/>
      <c r="B438" s="99"/>
      <c r="C438" s="102"/>
      <c r="D438" s="59" t="s">
        <v>540</v>
      </c>
      <c r="E438" s="10" t="s">
        <v>541</v>
      </c>
      <c r="F438" s="99"/>
      <c r="G438" s="98"/>
      <c r="H438" s="99"/>
      <c r="I438" s="99"/>
      <c r="J438" s="103" t="e">
        <v>#N/A</v>
      </c>
      <c r="K438" s="100" t="e">
        <v>#N/A</v>
      </c>
      <c r="M438" s="7">
        <v>670</v>
      </c>
    </row>
    <row r="439" spans="1:13" ht="15">
      <c r="A439" s="101"/>
      <c r="B439" s="99"/>
      <c r="C439" s="102"/>
      <c r="D439" s="59" t="s">
        <v>543</v>
      </c>
      <c r="E439" s="10" t="s">
        <v>544</v>
      </c>
      <c r="F439" s="99"/>
      <c r="G439" s="98"/>
      <c r="H439" s="99"/>
      <c r="I439" s="99"/>
      <c r="J439" s="103" t="e">
        <v>#N/A</v>
      </c>
      <c r="K439" s="100" t="e">
        <v>#N/A</v>
      </c>
      <c r="M439" s="7">
        <v>670</v>
      </c>
    </row>
    <row r="440" spans="1:13" ht="15">
      <c r="A440" s="101"/>
      <c r="B440" s="99"/>
      <c r="C440" s="102"/>
      <c r="D440" s="59" t="s">
        <v>546</v>
      </c>
      <c r="E440" s="10" t="s">
        <v>547</v>
      </c>
      <c r="F440" s="99"/>
      <c r="G440" s="98"/>
      <c r="H440" s="99"/>
      <c r="I440" s="99"/>
      <c r="J440" s="103" t="e">
        <v>#N/A</v>
      </c>
      <c r="K440" s="100" t="e">
        <v>#N/A</v>
      </c>
      <c r="M440" s="7">
        <v>550</v>
      </c>
    </row>
    <row r="441" spans="1:13" ht="15">
      <c r="A441" s="101" t="s">
        <v>5227</v>
      </c>
      <c r="B441" s="99" t="s">
        <v>5229</v>
      </c>
      <c r="C441" s="102" t="s">
        <v>5228</v>
      </c>
      <c r="D441" s="59" t="s">
        <v>292</v>
      </c>
      <c r="E441" s="10" t="s">
        <v>293</v>
      </c>
      <c r="F441" s="99" t="s">
        <v>5011</v>
      </c>
      <c r="G441" s="98" t="s">
        <v>64</v>
      </c>
      <c r="H441" s="99" t="s">
        <v>65</v>
      </c>
      <c r="I441" s="99" t="s">
        <v>16</v>
      </c>
      <c r="J441" s="103">
        <v>2</v>
      </c>
      <c r="K441" s="100">
        <v>1000</v>
      </c>
      <c r="L441" s="7">
        <v>3900</v>
      </c>
      <c r="M441" s="7">
        <v>760</v>
      </c>
    </row>
    <row r="442" spans="1:13" ht="15">
      <c r="A442" s="101"/>
      <c r="B442" s="99"/>
      <c r="C442" s="102"/>
      <c r="D442" s="59" t="s">
        <v>537</v>
      </c>
      <c r="E442" s="10" t="s">
        <v>538</v>
      </c>
      <c r="F442" s="99"/>
      <c r="G442" s="98"/>
      <c r="H442" s="99"/>
      <c r="I442" s="99"/>
      <c r="J442" s="103" t="e">
        <v>#N/A</v>
      </c>
      <c r="K442" s="100" t="e">
        <v>#N/A</v>
      </c>
      <c r="M442" s="7">
        <v>700</v>
      </c>
    </row>
    <row r="443" spans="1:13" ht="15">
      <c r="A443" s="101"/>
      <c r="B443" s="99"/>
      <c r="C443" s="102"/>
      <c r="D443" s="59" t="s">
        <v>540</v>
      </c>
      <c r="E443" s="10" t="s">
        <v>541</v>
      </c>
      <c r="F443" s="99"/>
      <c r="G443" s="98"/>
      <c r="H443" s="99"/>
      <c r="I443" s="99"/>
      <c r="J443" s="103" t="e">
        <v>#N/A</v>
      </c>
      <c r="K443" s="100" t="e">
        <v>#N/A</v>
      </c>
      <c r="M443" s="7">
        <v>670</v>
      </c>
    </row>
    <row r="444" spans="1:13" ht="15">
      <c r="A444" s="101"/>
      <c r="B444" s="99"/>
      <c r="C444" s="102"/>
      <c r="D444" s="59" t="s">
        <v>543</v>
      </c>
      <c r="E444" s="10" t="s">
        <v>544</v>
      </c>
      <c r="F444" s="99"/>
      <c r="G444" s="98"/>
      <c r="H444" s="99"/>
      <c r="I444" s="99"/>
      <c r="J444" s="103" t="e">
        <v>#N/A</v>
      </c>
      <c r="K444" s="100" t="e">
        <v>#N/A</v>
      </c>
      <c r="M444" s="7">
        <v>670</v>
      </c>
    </row>
    <row r="445" spans="1:13" ht="60">
      <c r="A445" s="101"/>
      <c r="B445" s="99"/>
      <c r="C445" s="102"/>
      <c r="D445" s="59" t="s">
        <v>588</v>
      </c>
      <c r="E445" s="10" t="s">
        <v>589</v>
      </c>
      <c r="F445" s="99"/>
      <c r="G445" s="98"/>
      <c r="H445" s="99"/>
      <c r="I445" s="99"/>
      <c r="J445" s="103" t="e">
        <v>#N/A</v>
      </c>
      <c r="K445" s="100" t="e">
        <v>#N/A</v>
      </c>
      <c r="M445" s="7">
        <v>1300</v>
      </c>
    </row>
    <row r="446" spans="1:13" ht="15">
      <c r="A446" s="101" t="s">
        <v>5230</v>
      </c>
      <c r="B446" s="99" t="s">
        <v>5232</v>
      </c>
      <c r="C446" s="102" t="s">
        <v>5231</v>
      </c>
      <c r="D446" s="59" t="s">
        <v>292</v>
      </c>
      <c r="E446" s="10" t="s">
        <v>293</v>
      </c>
      <c r="F446" s="99" t="s">
        <v>5086</v>
      </c>
      <c r="G446" s="98" t="s">
        <v>64</v>
      </c>
      <c r="H446" s="99" t="s">
        <v>65</v>
      </c>
      <c r="I446" s="99" t="s">
        <v>16</v>
      </c>
      <c r="J446" s="103">
        <v>4</v>
      </c>
      <c r="K446" s="100">
        <v>2440</v>
      </c>
      <c r="L446" s="7">
        <v>6900</v>
      </c>
      <c r="M446" s="7">
        <v>760</v>
      </c>
    </row>
    <row r="447" spans="1:13" ht="15">
      <c r="A447" s="101"/>
      <c r="B447" s="99"/>
      <c r="C447" s="102"/>
      <c r="D447" s="59" t="s">
        <v>537</v>
      </c>
      <c r="E447" s="10" t="s">
        <v>538</v>
      </c>
      <c r="F447" s="99"/>
      <c r="G447" s="98"/>
      <c r="H447" s="99"/>
      <c r="I447" s="99"/>
      <c r="J447" s="103" t="e">
        <v>#N/A</v>
      </c>
      <c r="K447" s="100" t="e">
        <v>#N/A</v>
      </c>
      <c r="M447" s="73">
        <v>700</v>
      </c>
    </row>
    <row r="448" spans="1:13" ht="15">
      <c r="A448" s="101"/>
      <c r="B448" s="99"/>
      <c r="C448" s="102"/>
      <c r="D448" s="59" t="s">
        <v>540</v>
      </c>
      <c r="E448" s="10" t="s">
        <v>541</v>
      </c>
      <c r="F448" s="99"/>
      <c r="G448" s="98"/>
      <c r="H448" s="99"/>
      <c r="I448" s="99"/>
      <c r="J448" s="103" t="e">
        <v>#N/A</v>
      </c>
      <c r="K448" s="100" t="e">
        <v>#N/A</v>
      </c>
      <c r="M448" s="73">
        <v>670</v>
      </c>
    </row>
    <row r="449" spans="1:13" ht="15">
      <c r="A449" s="101"/>
      <c r="B449" s="99"/>
      <c r="C449" s="102"/>
      <c r="D449" s="59" t="s">
        <v>543</v>
      </c>
      <c r="E449" s="10" t="s">
        <v>544</v>
      </c>
      <c r="F449" s="99"/>
      <c r="G449" s="98"/>
      <c r="H449" s="99"/>
      <c r="I449" s="99"/>
      <c r="J449" s="103" t="e">
        <v>#N/A</v>
      </c>
      <c r="K449" s="100" t="e">
        <v>#N/A</v>
      </c>
      <c r="M449" s="73">
        <v>670</v>
      </c>
    </row>
    <row r="450" spans="1:13" ht="15">
      <c r="A450" s="101"/>
      <c r="B450" s="99"/>
      <c r="C450" s="102"/>
      <c r="D450" s="59" t="s">
        <v>546</v>
      </c>
      <c r="E450" s="10" t="s">
        <v>547</v>
      </c>
      <c r="F450" s="99"/>
      <c r="G450" s="98"/>
      <c r="H450" s="99"/>
      <c r="I450" s="99"/>
      <c r="J450" s="103" t="e">
        <v>#N/A</v>
      </c>
      <c r="K450" s="100" t="e">
        <v>#N/A</v>
      </c>
      <c r="M450" s="73">
        <v>550</v>
      </c>
    </row>
    <row r="451" spans="1:13" ht="15">
      <c r="A451" s="101"/>
      <c r="B451" s="99"/>
      <c r="C451" s="102"/>
      <c r="D451" s="59" t="s">
        <v>552</v>
      </c>
      <c r="E451" s="10" t="s">
        <v>553</v>
      </c>
      <c r="F451" s="99"/>
      <c r="G451" s="98"/>
      <c r="H451" s="99"/>
      <c r="I451" s="99"/>
      <c r="J451" s="103" t="e">
        <v>#N/A</v>
      </c>
      <c r="K451" s="100" t="e">
        <v>#N/A</v>
      </c>
      <c r="M451" s="7">
        <v>790</v>
      </c>
    </row>
    <row r="452" spans="1:13" ht="15">
      <c r="A452" s="101"/>
      <c r="B452" s="99"/>
      <c r="C452" s="102"/>
      <c r="D452" s="59" t="s">
        <v>555</v>
      </c>
      <c r="E452" s="10" t="s">
        <v>556</v>
      </c>
      <c r="F452" s="99"/>
      <c r="G452" s="98"/>
      <c r="H452" s="99"/>
      <c r="I452" s="99"/>
      <c r="J452" s="103" t="e">
        <v>#N/A</v>
      </c>
      <c r="K452" s="100" t="e">
        <v>#N/A</v>
      </c>
      <c r="M452" s="7">
        <v>780</v>
      </c>
    </row>
    <row r="453" spans="1:13" ht="30">
      <c r="A453" s="101"/>
      <c r="B453" s="99"/>
      <c r="C453" s="102"/>
      <c r="D453" s="59" t="s">
        <v>558</v>
      </c>
      <c r="E453" s="10" t="s">
        <v>559</v>
      </c>
      <c r="F453" s="99"/>
      <c r="G453" s="98"/>
      <c r="H453" s="99"/>
      <c r="I453" s="99"/>
      <c r="J453" s="103" t="e">
        <v>#N/A</v>
      </c>
      <c r="K453" s="100" t="e">
        <v>#N/A</v>
      </c>
      <c r="M453" s="7">
        <v>660</v>
      </c>
    </row>
    <row r="454" spans="1:13" ht="15">
      <c r="A454" s="101"/>
      <c r="B454" s="99"/>
      <c r="C454" s="102"/>
      <c r="D454" s="59" t="s">
        <v>224</v>
      </c>
      <c r="E454" s="10" t="s">
        <v>225</v>
      </c>
      <c r="F454" s="99"/>
      <c r="G454" s="98"/>
      <c r="H454" s="99"/>
      <c r="I454" s="99"/>
      <c r="J454" s="103" t="e">
        <v>#N/A</v>
      </c>
      <c r="K454" s="100" t="e">
        <v>#N/A</v>
      </c>
      <c r="M454" s="7">
        <v>510</v>
      </c>
    </row>
    <row r="455" spans="1:13" ht="60">
      <c r="A455" s="101"/>
      <c r="B455" s="99"/>
      <c r="C455" s="102"/>
      <c r="D455" s="59" t="s">
        <v>588</v>
      </c>
      <c r="E455" s="10" t="s">
        <v>589</v>
      </c>
      <c r="F455" s="99"/>
      <c r="G455" s="98"/>
      <c r="H455" s="99"/>
      <c r="I455" s="99"/>
      <c r="J455" s="103" t="e">
        <v>#N/A</v>
      </c>
      <c r="K455" s="100" t="e">
        <v>#N/A</v>
      </c>
      <c r="M455" s="7">
        <v>1300</v>
      </c>
    </row>
    <row r="456" spans="1:13" ht="15">
      <c r="A456" s="101" t="s">
        <v>5233</v>
      </c>
      <c r="B456" s="99" t="s">
        <v>5235</v>
      </c>
      <c r="C456" s="102" t="s">
        <v>5234</v>
      </c>
      <c r="D456" s="59" t="s">
        <v>76</v>
      </c>
      <c r="E456" s="10" t="s">
        <v>77</v>
      </c>
      <c r="F456" s="99" t="s">
        <v>5011</v>
      </c>
      <c r="G456" s="98" t="s">
        <v>69</v>
      </c>
      <c r="H456" s="99" t="s">
        <v>70</v>
      </c>
      <c r="I456" s="99" t="s">
        <v>4964</v>
      </c>
      <c r="J456" s="103">
        <v>9</v>
      </c>
      <c r="K456" s="100">
        <v>5607</v>
      </c>
      <c r="L456" s="7">
        <v>11100</v>
      </c>
      <c r="M456" s="7">
        <v>2640</v>
      </c>
    </row>
    <row r="457" spans="1:13" ht="15">
      <c r="A457" s="101"/>
      <c r="B457" s="99"/>
      <c r="C457" s="102"/>
      <c r="D457" s="59" t="s">
        <v>79</v>
      </c>
      <c r="E457" s="10" t="s">
        <v>80</v>
      </c>
      <c r="F457" s="99"/>
      <c r="G457" s="98"/>
      <c r="H457" s="99"/>
      <c r="I457" s="99"/>
      <c r="J457" s="103" t="e">
        <v>#N/A</v>
      </c>
      <c r="K457" s="100" t="e">
        <v>#N/A</v>
      </c>
      <c r="M457" s="7">
        <v>4285</v>
      </c>
    </row>
    <row r="458" spans="1:13" ht="15">
      <c r="A458" s="101"/>
      <c r="B458" s="99"/>
      <c r="C458" s="102"/>
      <c r="D458" s="59" t="s">
        <v>110</v>
      </c>
      <c r="E458" s="10" t="s">
        <v>111</v>
      </c>
      <c r="F458" s="99"/>
      <c r="G458" s="98"/>
      <c r="H458" s="99"/>
      <c r="I458" s="99"/>
      <c r="J458" s="103" t="e">
        <v>#N/A</v>
      </c>
      <c r="K458" s="100" t="e">
        <v>#N/A</v>
      </c>
      <c r="M458" s="7">
        <v>3190</v>
      </c>
    </row>
    <row r="459" spans="1:13" ht="30">
      <c r="A459" s="101"/>
      <c r="B459" s="99"/>
      <c r="C459" s="102"/>
      <c r="D459" s="59" t="s">
        <v>114</v>
      </c>
      <c r="E459" s="10" t="s">
        <v>115</v>
      </c>
      <c r="F459" s="99"/>
      <c r="G459" s="98"/>
      <c r="H459" s="99"/>
      <c r="I459" s="99"/>
      <c r="J459" s="103" t="e">
        <v>#N/A</v>
      </c>
      <c r="K459" s="100" t="e">
        <v>#N/A</v>
      </c>
      <c r="M459" s="1">
        <v>1050</v>
      </c>
    </row>
    <row r="460" spans="1:13" ht="15">
      <c r="A460" s="101" t="s">
        <v>5236</v>
      </c>
      <c r="B460" s="99" t="s">
        <v>5240</v>
      </c>
      <c r="C460" s="102" t="s">
        <v>5237</v>
      </c>
      <c r="D460" s="59" t="s">
        <v>1388</v>
      </c>
      <c r="E460" s="10" t="s">
        <v>1389</v>
      </c>
      <c r="F460" s="99" t="s">
        <v>112</v>
      </c>
      <c r="G460" s="98" t="s">
        <v>5238</v>
      </c>
      <c r="H460" s="99" t="s">
        <v>5239</v>
      </c>
      <c r="I460" s="99" t="s">
        <v>71</v>
      </c>
      <c r="J460" s="103">
        <v>4</v>
      </c>
      <c r="K460" s="100">
        <v>750</v>
      </c>
      <c r="L460" s="7">
        <v>1900</v>
      </c>
      <c r="M460" s="7">
        <v>950</v>
      </c>
    </row>
    <row r="461" spans="1:13" ht="15">
      <c r="A461" s="101"/>
      <c r="B461" s="99"/>
      <c r="C461" s="102"/>
      <c r="D461" s="59" t="s">
        <v>881</v>
      </c>
      <c r="E461" s="10" t="s">
        <v>882</v>
      </c>
      <c r="F461" s="99"/>
      <c r="G461" s="98"/>
      <c r="H461" s="99"/>
      <c r="I461" s="99"/>
      <c r="J461" s="103" t="e">
        <v>#N/A</v>
      </c>
      <c r="K461" s="100" t="e">
        <v>#N/A</v>
      </c>
      <c r="M461" s="7">
        <v>1020</v>
      </c>
    </row>
    <row r="462" spans="1:13" ht="15">
      <c r="A462" s="101" t="s">
        <v>5241</v>
      </c>
      <c r="B462" s="99" t="s">
        <v>5242</v>
      </c>
      <c r="C462" s="102" t="s">
        <v>1698</v>
      </c>
      <c r="D462" s="59" t="s">
        <v>41</v>
      </c>
      <c r="E462" s="10" t="s">
        <v>42</v>
      </c>
      <c r="F462" s="99" t="s">
        <v>5011</v>
      </c>
      <c r="G462" s="98" t="s">
        <v>5191</v>
      </c>
      <c r="H462" s="99" t="s">
        <v>5192</v>
      </c>
      <c r="I462" s="99" t="s">
        <v>16</v>
      </c>
      <c r="J462" s="103">
        <v>9</v>
      </c>
      <c r="K462" s="100">
        <v>1663</v>
      </c>
      <c r="L462" s="7">
        <v>3300</v>
      </c>
      <c r="M462" s="7">
        <v>850</v>
      </c>
    </row>
    <row r="463" spans="1:13" ht="15">
      <c r="A463" s="101"/>
      <c r="B463" s="99"/>
      <c r="C463" s="102"/>
      <c r="D463" s="59" t="s">
        <v>1705</v>
      </c>
      <c r="E463" s="10" t="s">
        <v>1706</v>
      </c>
      <c r="F463" s="99"/>
      <c r="G463" s="98"/>
      <c r="H463" s="99"/>
      <c r="I463" s="99"/>
      <c r="J463" s="103" t="e">
        <v>#N/A</v>
      </c>
      <c r="K463" s="100" t="e">
        <v>#N/A</v>
      </c>
      <c r="M463" s="7">
        <v>1119</v>
      </c>
    </row>
    <row r="464" spans="1:13" ht="15">
      <c r="A464" s="101"/>
      <c r="B464" s="99"/>
      <c r="C464" s="102"/>
      <c r="D464" s="59" t="s">
        <v>1711</v>
      </c>
      <c r="E464" s="10" t="s">
        <v>1712</v>
      </c>
      <c r="F464" s="99"/>
      <c r="G464" s="98"/>
      <c r="H464" s="99"/>
      <c r="I464" s="99"/>
      <c r="J464" s="103" t="e">
        <v>#N/A</v>
      </c>
      <c r="K464" s="100" t="e">
        <v>#N/A</v>
      </c>
      <c r="M464" s="7">
        <v>1384</v>
      </c>
    </row>
    <row r="465" spans="1:13" ht="30">
      <c r="A465" s="101" t="s">
        <v>5243</v>
      </c>
      <c r="B465" s="99" t="s">
        <v>5247</v>
      </c>
      <c r="C465" s="102" t="s">
        <v>5244</v>
      </c>
      <c r="D465" s="59" t="s">
        <v>17</v>
      </c>
      <c r="E465" s="10" t="s">
        <v>18</v>
      </c>
      <c r="F465" s="99" t="s">
        <v>5011</v>
      </c>
      <c r="G465" s="98" t="s">
        <v>5245</v>
      </c>
      <c r="H465" s="99" t="s">
        <v>5246</v>
      </c>
      <c r="I465" s="99" t="s">
        <v>4964</v>
      </c>
      <c r="J465" s="103">
        <v>2</v>
      </c>
      <c r="K465" s="100">
        <v>1080</v>
      </c>
      <c r="L465" s="7">
        <v>3400</v>
      </c>
      <c r="M465" s="7">
        <v>380</v>
      </c>
    </row>
    <row r="466" spans="1:13" ht="15">
      <c r="A466" s="101"/>
      <c r="B466" s="99"/>
      <c r="C466" s="102"/>
      <c r="D466" s="59" t="s">
        <v>692</v>
      </c>
      <c r="E466" s="10" t="s">
        <v>693</v>
      </c>
      <c r="F466" s="99"/>
      <c r="G466" s="98"/>
      <c r="H466" s="99"/>
      <c r="I466" s="99"/>
      <c r="J466" s="103" t="e">
        <v>#N/A</v>
      </c>
      <c r="K466" s="100" t="e">
        <v>#N/A</v>
      </c>
      <c r="M466" s="7">
        <v>320</v>
      </c>
    </row>
    <row r="467" spans="1:13" ht="15">
      <c r="A467" s="101"/>
      <c r="B467" s="99"/>
      <c r="C467" s="102"/>
      <c r="D467" s="59" t="s">
        <v>695</v>
      </c>
      <c r="E467" s="10" t="s">
        <v>696</v>
      </c>
      <c r="F467" s="99"/>
      <c r="G467" s="98"/>
      <c r="H467" s="99"/>
      <c r="I467" s="99"/>
      <c r="J467" s="103" t="e">
        <v>#N/A</v>
      </c>
      <c r="K467" s="100" t="e">
        <v>#N/A</v>
      </c>
      <c r="M467" s="7">
        <v>320</v>
      </c>
    </row>
    <row r="468" spans="1:13" ht="15">
      <c r="A468" s="101"/>
      <c r="B468" s="99"/>
      <c r="C468" s="102"/>
      <c r="D468" s="59" t="s">
        <v>722</v>
      </c>
      <c r="E468" s="10" t="s">
        <v>723</v>
      </c>
      <c r="F468" s="99"/>
      <c r="G468" s="98"/>
      <c r="H468" s="99"/>
      <c r="I468" s="99"/>
      <c r="J468" s="103" t="e">
        <v>#N/A</v>
      </c>
      <c r="K468" s="100" t="e">
        <v>#N/A</v>
      </c>
      <c r="M468" s="7">
        <v>210</v>
      </c>
    </row>
    <row r="469" spans="1:13" ht="15">
      <c r="A469" s="101"/>
      <c r="B469" s="99"/>
      <c r="C469" s="102"/>
      <c r="D469" s="59" t="s">
        <v>446</v>
      </c>
      <c r="E469" s="10" t="s">
        <v>447</v>
      </c>
      <c r="F469" s="99"/>
      <c r="G469" s="98"/>
      <c r="H469" s="99"/>
      <c r="I469" s="99"/>
      <c r="J469" s="103" t="e">
        <v>#N/A</v>
      </c>
      <c r="K469" s="100" t="e">
        <v>#N/A</v>
      </c>
      <c r="M469" s="7">
        <v>210</v>
      </c>
    </row>
    <row r="470" spans="1:13" ht="15">
      <c r="A470" s="101"/>
      <c r="B470" s="99"/>
      <c r="C470" s="102"/>
      <c r="D470" s="59" t="s">
        <v>449</v>
      </c>
      <c r="E470" s="10" t="s">
        <v>450</v>
      </c>
      <c r="F470" s="99"/>
      <c r="G470" s="98"/>
      <c r="H470" s="99"/>
      <c r="I470" s="99"/>
      <c r="J470" s="103" t="e">
        <v>#N/A</v>
      </c>
      <c r="K470" s="100" t="e">
        <v>#N/A</v>
      </c>
      <c r="M470" s="7">
        <v>210</v>
      </c>
    </row>
    <row r="471" spans="1:13" ht="15">
      <c r="A471" s="101"/>
      <c r="B471" s="99"/>
      <c r="C471" s="102"/>
      <c r="D471" s="59" t="s">
        <v>628</v>
      </c>
      <c r="E471" s="10" t="s">
        <v>629</v>
      </c>
      <c r="F471" s="99"/>
      <c r="G471" s="98"/>
      <c r="H471" s="99"/>
      <c r="I471" s="99"/>
      <c r="J471" s="103" t="e">
        <v>#N/A</v>
      </c>
      <c r="K471" s="100" t="e">
        <v>#N/A</v>
      </c>
      <c r="M471" s="7">
        <v>1260</v>
      </c>
    </row>
    <row r="472" spans="1:13" ht="15">
      <c r="A472" s="101"/>
      <c r="B472" s="99"/>
      <c r="C472" s="102"/>
      <c r="D472" s="59" t="s">
        <v>685</v>
      </c>
      <c r="E472" s="10" t="s">
        <v>686</v>
      </c>
      <c r="F472" s="99"/>
      <c r="G472" s="98"/>
      <c r="H472" s="99"/>
      <c r="I472" s="99"/>
      <c r="J472" s="103" t="e">
        <v>#N/A</v>
      </c>
      <c r="K472" s="100" t="e">
        <v>#N/A</v>
      </c>
      <c r="M472" s="7">
        <v>615</v>
      </c>
    </row>
    <row r="473" spans="1:13" ht="15">
      <c r="A473" s="101" t="s">
        <v>5248</v>
      </c>
      <c r="B473" s="99" t="s">
        <v>5250</v>
      </c>
      <c r="C473" s="102" t="s">
        <v>5249</v>
      </c>
      <c r="D473" s="59" t="s">
        <v>570</v>
      </c>
      <c r="E473" s="10" t="s">
        <v>571</v>
      </c>
      <c r="F473" s="99" t="s">
        <v>5086</v>
      </c>
      <c r="G473" s="98" t="s">
        <v>64</v>
      </c>
      <c r="H473" s="99" t="s">
        <v>65</v>
      </c>
      <c r="I473" s="99" t="s">
        <v>16</v>
      </c>
      <c r="J473" s="103">
        <v>9</v>
      </c>
      <c r="K473" s="100">
        <v>1850</v>
      </c>
      <c r="L473" s="7">
        <v>2800</v>
      </c>
      <c r="M473" s="7">
        <v>1310</v>
      </c>
    </row>
    <row r="474" spans="1:13" ht="15">
      <c r="A474" s="101"/>
      <c r="B474" s="99"/>
      <c r="C474" s="102"/>
      <c r="D474" s="59" t="s">
        <v>1880</v>
      </c>
      <c r="E474" s="10" t="s">
        <v>1881</v>
      </c>
      <c r="F474" s="99"/>
      <c r="G474" s="98"/>
      <c r="H474" s="99"/>
      <c r="I474" s="99"/>
      <c r="J474" s="103" t="e">
        <v>#N/A</v>
      </c>
      <c r="K474" s="100" t="e">
        <v>#N/A</v>
      </c>
      <c r="M474" s="7">
        <v>1652</v>
      </c>
    </row>
    <row r="475" spans="1:13" ht="30">
      <c r="A475" s="101" t="s">
        <v>5251</v>
      </c>
      <c r="B475" s="99" t="s">
        <v>5256</v>
      </c>
      <c r="C475" s="102" t="s">
        <v>5252</v>
      </c>
      <c r="D475" s="59" t="s">
        <v>17</v>
      </c>
      <c r="E475" s="10" t="s">
        <v>18</v>
      </c>
      <c r="F475" s="99" t="s">
        <v>5255</v>
      </c>
      <c r="G475" s="98" t="s">
        <v>5253</v>
      </c>
      <c r="H475" s="99" t="s">
        <v>5254</v>
      </c>
      <c r="I475" s="99" t="s">
        <v>4964</v>
      </c>
      <c r="J475" s="103">
        <v>1</v>
      </c>
      <c r="K475" s="100">
        <v>600</v>
      </c>
      <c r="L475" s="7">
        <v>2200</v>
      </c>
      <c r="M475" s="7">
        <v>380</v>
      </c>
    </row>
    <row r="476" spans="1:13" ht="15">
      <c r="A476" s="101"/>
      <c r="B476" s="99"/>
      <c r="C476" s="102"/>
      <c r="D476" s="59" t="s">
        <v>19</v>
      </c>
      <c r="E476" s="10" t="s">
        <v>20</v>
      </c>
      <c r="F476" s="99"/>
      <c r="G476" s="98"/>
      <c r="H476" s="99"/>
      <c r="I476" s="99"/>
      <c r="J476" s="103" t="e">
        <v>#N/A</v>
      </c>
      <c r="K476" s="100" t="e">
        <v>#N/A</v>
      </c>
      <c r="M476" s="7">
        <v>700</v>
      </c>
    </row>
    <row r="477" spans="1:13" ht="15">
      <c r="A477" s="101"/>
      <c r="B477" s="99"/>
      <c r="C477" s="102"/>
      <c r="D477" s="59" t="s">
        <v>677</v>
      </c>
      <c r="E477" s="10" t="s">
        <v>678</v>
      </c>
      <c r="F477" s="99"/>
      <c r="G477" s="98"/>
      <c r="H477" s="99"/>
      <c r="I477" s="99"/>
      <c r="J477" s="103" t="e">
        <v>#N/A</v>
      </c>
      <c r="K477" s="100" t="e">
        <v>#N/A</v>
      </c>
      <c r="M477" s="7">
        <v>320</v>
      </c>
    </row>
    <row r="478" spans="1:13" ht="15">
      <c r="A478" s="101"/>
      <c r="B478" s="99"/>
      <c r="C478" s="102"/>
      <c r="D478" s="59" t="s">
        <v>388</v>
      </c>
      <c r="E478" s="10" t="s">
        <v>389</v>
      </c>
      <c r="F478" s="99"/>
      <c r="G478" s="98"/>
      <c r="H478" s="99"/>
      <c r="I478" s="99"/>
      <c r="J478" s="103" t="e">
        <v>#N/A</v>
      </c>
      <c r="K478" s="100" t="e">
        <v>#N/A</v>
      </c>
      <c r="M478" s="7">
        <v>320</v>
      </c>
    </row>
    <row r="479" spans="1:13" ht="15">
      <c r="A479" s="101"/>
      <c r="B479" s="99"/>
      <c r="C479" s="102"/>
      <c r="D479" s="59" t="s">
        <v>527</v>
      </c>
      <c r="E479" s="10" t="s">
        <v>528</v>
      </c>
      <c r="F479" s="99"/>
      <c r="G479" s="98"/>
      <c r="H479" s="99"/>
      <c r="I479" s="99"/>
      <c r="J479" s="103" t="e">
        <v>#N/A</v>
      </c>
      <c r="K479" s="100" t="e">
        <v>#N/A</v>
      </c>
      <c r="M479" s="7">
        <v>250</v>
      </c>
    </row>
    <row r="480" spans="1:13" ht="15">
      <c r="A480" s="101"/>
      <c r="B480" s="99"/>
      <c r="C480" s="102"/>
      <c r="D480" s="59" t="s">
        <v>292</v>
      </c>
      <c r="E480" s="10" t="s">
        <v>293</v>
      </c>
      <c r="F480" s="99"/>
      <c r="G480" s="98"/>
      <c r="H480" s="99"/>
      <c r="I480" s="99"/>
      <c r="J480" s="103" t="e">
        <v>#N/A</v>
      </c>
      <c r="K480" s="100" t="e">
        <v>#N/A</v>
      </c>
      <c r="M480" s="7">
        <v>760</v>
      </c>
    </row>
    <row r="481" spans="1:13" ht="15">
      <c r="A481" s="101" t="s">
        <v>5257</v>
      </c>
      <c r="B481" s="99" t="s">
        <v>5259</v>
      </c>
      <c r="C481" s="102" t="s">
        <v>5258</v>
      </c>
      <c r="D481" s="59" t="s">
        <v>692</v>
      </c>
      <c r="E481" s="10" t="s">
        <v>693</v>
      </c>
      <c r="F481" s="99" t="s">
        <v>5255</v>
      </c>
      <c r="G481" s="98" t="s">
        <v>64</v>
      </c>
      <c r="H481" s="99" t="s">
        <v>65</v>
      </c>
      <c r="I481" s="99" t="s">
        <v>16</v>
      </c>
      <c r="J481" s="103">
        <v>1</v>
      </c>
      <c r="K481" s="100">
        <v>760</v>
      </c>
      <c r="L481" s="7">
        <v>2300</v>
      </c>
      <c r="M481" s="7">
        <v>320</v>
      </c>
    </row>
    <row r="482" spans="1:13" ht="15">
      <c r="A482" s="101"/>
      <c r="B482" s="99"/>
      <c r="C482" s="102"/>
      <c r="D482" s="59" t="s">
        <v>695</v>
      </c>
      <c r="E482" s="10" t="s">
        <v>696</v>
      </c>
      <c r="F482" s="99"/>
      <c r="G482" s="98"/>
      <c r="H482" s="99"/>
      <c r="I482" s="99"/>
      <c r="J482" s="103" t="e">
        <v>#N/A</v>
      </c>
      <c r="K482" s="100" t="e">
        <v>#N/A</v>
      </c>
      <c r="M482" s="7">
        <v>320</v>
      </c>
    </row>
    <row r="483" spans="1:13" ht="15">
      <c r="A483" s="101"/>
      <c r="B483" s="99"/>
      <c r="C483" s="102"/>
      <c r="D483" s="59" t="s">
        <v>443</v>
      </c>
      <c r="E483" s="10" t="s">
        <v>444</v>
      </c>
      <c r="F483" s="99"/>
      <c r="G483" s="98"/>
      <c r="H483" s="99"/>
      <c r="I483" s="99"/>
      <c r="J483" s="103" t="e">
        <v>#N/A</v>
      </c>
      <c r="K483" s="100" t="e">
        <v>#N/A</v>
      </c>
      <c r="M483" s="7">
        <v>210</v>
      </c>
    </row>
    <row r="484" spans="1:13" ht="15">
      <c r="A484" s="101"/>
      <c r="B484" s="99"/>
      <c r="C484" s="102"/>
      <c r="D484" s="59" t="s">
        <v>446</v>
      </c>
      <c r="E484" s="10" t="s">
        <v>447</v>
      </c>
      <c r="F484" s="99"/>
      <c r="G484" s="98"/>
      <c r="H484" s="99"/>
      <c r="I484" s="99"/>
      <c r="J484" s="103" t="e">
        <v>#N/A</v>
      </c>
      <c r="K484" s="100" t="e">
        <v>#N/A</v>
      </c>
      <c r="M484" s="7">
        <v>210</v>
      </c>
    </row>
    <row r="485" spans="1:13" ht="15">
      <c r="A485" s="101"/>
      <c r="B485" s="99"/>
      <c r="C485" s="102"/>
      <c r="D485" s="59" t="s">
        <v>449</v>
      </c>
      <c r="E485" s="10" t="s">
        <v>450</v>
      </c>
      <c r="F485" s="99"/>
      <c r="G485" s="98"/>
      <c r="H485" s="99"/>
      <c r="I485" s="99"/>
      <c r="J485" s="103" t="e">
        <v>#N/A</v>
      </c>
      <c r="K485" s="100" t="e">
        <v>#N/A</v>
      </c>
      <c r="M485" s="7">
        <v>210</v>
      </c>
    </row>
    <row r="486" spans="1:13" ht="15">
      <c r="A486" s="101"/>
      <c r="B486" s="99"/>
      <c r="C486" s="102"/>
      <c r="D486" s="59" t="s">
        <v>561</v>
      </c>
      <c r="E486" s="10" t="s">
        <v>562</v>
      </c>
      <c r="F486" s="99"/>
      <c r="G486" s="98"/>
      <c r="H486" s="99"/>
      <c r="I486" s="99"/>
      <c r="J486" s="103" t="e">
        <v>#N/A</v>
      </c>
      <c r="K486" s="100" t="e">
        <v>#N/A</v>
      </c>
      <c r="M486" s="7">
        <v>690</v>
      </c>
    </row>
    <row r="487" spans="1:13" ht="15">
      <c r="A487" s="101"/>
      <c r="B487" s="99"/>
      <c r="C487" s="102"/>
      <c r="D487" s="59" t="s">
        <v>224</v>
      </c>
      <c r="E487" s="10" t="s">
        <v>225</v>
      </c>
      <c r="F487" s="99"/>
      <c r="G487" s="98"/>
      <c r="H487" s="99"/>
      <c r="I487" s="99"/>
      <c r="J487" s="103" t="e">
        <v>#N/A</v>
      </c>
      <c r="K487" s="100" t="e">
        <v>#N/A</v>
      </c>
      <c r="M487" s="7">
        <v>510</v>
      </c>
    </row>
    <row r="488" spans="1:13" ht="15">
      <c r="A488" s="101" t="s">
        <v>5260</v>
      </c>
      <c r="B488" s="99" t="s">
        <v>5264</v>
      </c>
      <c r="C488" s="102" t="s">
        <v>5261</v>
      </c>
      <c r="D488" s="59" t="s">
        <v>13</v>
      </c>
      <c r="E488" s="10" t="s">
        <v>14</v>
      </c>
      <c r="F488" s="99" t="s">
        <v>5011</v>
      </c>
      <c r="G488" s="98" t="s">
        <v>5262</v>
      </c>
      <c r="H488" s="99" t="s">
        <v>5263</v>
      </c>
      <c r="I488" s="99" t="s">
        <v>4964</v>
      </c>
      <c r="J488" s="103">
        <v>5</v>
      </c>
      <c r="K488" s="100">
        <v>2324</v>
      </c>
      <c r="L488" s="7">
        <v>4500</v>
      </c>
    </row>
    <row r="489" spans="1:13" ht="30">
      <c r="A489" s="101"/>
      <c r="B489" s="99"/>
      <c r="C489" s="102"/>
      <c r="D489" s="59" t="s">
        <v>17</v>
      </c>
      <c r="E489" s="10" t="s">
        <v>18</v>
      </c>
      <c r="F489" s="99"/>
      <c r="G489" s="98"/>
      <c r="H489" s="99"/>
      <c r="I489" s="99"/>
      <c r="J489" s="103" t="e">
        <v>#N/A</v>
      </c>
      <c r="K489" s="100" t="e">
        <v>#N/A</v>
      </c>
      <c r="M489" s="7">
        <v>380</v>
      </c>
    </row>
    <row r="490" spans="1:13" ht="15">
      <c r="A490" s="101"/>
      <c r="B490" s="99"/>
      <c r="C490" s="102"/>
      <c r="D490" s="59" t="s">
        <v>26</v>
      </c>
      <c r="E490" s="10" t="s">
        <v>27</v>
      </c>
      <c r="F490" s="99"/>
      <c r="G490" s="98"/>
      <c r="H490" s="99"/>
      <c r="I490" s="99"/>
      <c r="J490" s="103" t="e">
        <v>#N/A</v>
      </c>
      <c r="K490" s="100" t="e">
        <v>#N/A</v>
      </c>
      <c r="M490" s="7">
        <v>320</v>
      </c>
    </row>
    <row r="491" spans="1:13" ht="15">
      <c r="A491" s="101"/>
      <c r="B491" s="99"/>
      <c r="C491" s="102"/>
      <c r="D491" s="59" t="s">
        <v>37</v>
      </c>
      <c r="E491" s="10" t="s">
        <v>38</v>
      </c>
      <c r="F491" s="99"/>
      <c r="G491" s="98"/>
      <c r="H491" s="99"/>
      <c r="I491" s="99"/>
      <c r="J491" s="103" t="e">
        <v>#N/A</v>
      </c>
      <c r="K491" s="100" t="e">
        <v>#N/A</v>
      </c>
      <c r="M491" s="7">
        <v>450</v>
      </c>
    </row>
    <row r="492" spans="1:13" ht="15">
      <c r="A492" s="101"/>
      <c r="B492" s="99"/>
      <c r="C492" s="102"/>
      <c r="D492" s="59" t="s">
        <v>60</v>
      </c>
      <c r="E492" s="10" t="s">
        <v>61</v>
      </c>
      <c r="F492" s="99"/>
      <c r="G492" s="98"/>
      <c r="H492" s="99"/>
      <c r="I492" s="99"/>
      <c r="J492" s="103" t="e">
        <v>#N/A</v>
      </c>
      <c r="K492" s="100" t="e">
        <v>#N/A</v>
      </c>
      <c r="M492" s="7">
        <v>320</v>
      </c>
    </row>
    <row r="493" spans="1:13" ht="15">
      <c r="A493" s="101"/>
      <c r="B493" s="99"/>
      <c r="C493" s="102"/>
      <c r="D493" s="59" t="s">
        <v>643</v>
      </c>
      <c r="E493" s="10" t="s">
        <v>644</v>
      </c>
      <c r="F493" s="99"/>
      <c r="G493" s="98"/>
      <c r="H493" s="99"/>
      <c r="I493" s="99"/>
      <c r="J493" s="103" t="e">
        <v>#N/A</v>
      </c>
      <c r="K493" s="100" t="e">
        <v>#N/A</v>
      </c>
      <c r="M493" s="7">
        <v>650</v>
      </c>
    </row>
    <row r="494" spans="1:13" ht="30">
      <c r="A494" s="101"/>
      <c r="B494" s="99"/>
      <c r="C494" s="102"/>
      <c r="D494" s="59" t="s">
        <v>394</v>
      </c>
      <c r="E494" s="10" t="s">
        <v>395</v>
      </c>
      <c r="F494" s="99"/>
      <c r="G494" s="98"/>
      <c r="H494" s="99"/>
      <c r="I494" s="99"/>
      <c r="J494" s="103" t="e">
        <v>#N/A</v>
      </c>
      <c r="K494" s="100" t="e">
        <v>#N/A</v>
      </c>
      <c r="M494" s="7">
        <v>320</v>
      </c>
    </row>
    <row r="495" spans="1:13" ht="45">
      <c r="A495" s="101"/>
      <c r="B495" s="99"/>
      <c r="C495" s="102"/>
      <c r="D495" s="59" t="s">
        <v>409</v>
      </c>
      <c r="E495" s="10" t="s">
        <v>410</v>
      </c>
      <c r="F495" s="99"/>
      <c r="G495" s="98"/>
      <c r="H495" s="99"/>
      <c r="I495" s="99"/>
      <c r="J495" s="103" t="e">
        <v>#N/A</v>
      </c>
      <c r="K495" s="100" t="e">
        <v>#N/A</v>
      </c>
      <c r="M495" s="7">
        <v>516</v>
      </c>
    </row>
    <row r="496" spans="1:13" ht="30">
      <c r="A496" s="101"/>
      <c r="B496" s="99"/>
      <c r="C496" s="102"/>
      <c r="D496" s="59" t="s">
        <v>412</v>
      </c>
      <c r="E496" s="10" t="s">
        <v>413</v>
      </c>
      <c r="F496" s="99"/>
      <c r="G496" s="98"/>
      <c r="H496" s="99"/>
      <c r="I496" s="99"/>
      <c r="J496" s="103" t="e">
        <v>#N/A</v>
      </c>
      <c r="K496" s="100" t="e">
        <v>#N/A</v>
      </c>
      <c r="M496" s="7">
        <v>474</v>
      </c>
    </row>
    <row r="497" spans="1:13" ht="45">
      <c r="A497" s="101"/>
      <c r="B497" s="99"/>
      <c r="C497" s="102"/>
      <c r="D497" s="59" t="s">
        <v>1735</v>
      </c>
      <c r="E497" s="10" t="s">
        <v>1736</v>
      </c>
      <c r="F497" s="99"/>
      <c r="G497" s="98"/>
      <c r="H497" s="99"/>
      <c r="I497" s="99"/>
      <c r="J497" s="103" t="e">
        <v>#N/A</v>
      </c>
      <c r="K497" s="100" t="e">
        <v>#N/A</v>
      </c>
      <c r="M497" s="7">
        <v>1134</v>
      </c>
    </row>
    <row r="498" spans="1:13" ht="15">
      <c r="A498" s="101" t="s">
        <v>5265</v>
      </c>
      <c r="B498" s="99" t="s">
        <v>5267</v>
      </c>
      <c r="C498" s="102" t="s">
        <v>5266</v>
      </c>
      <c r="D498" s="59" t="s">
        <v>631</v>
      </c>
      <c r="E498" s="10" t="s">
        <v>632</v>
      </c>
      <c r="F498" s="99" t="s">
        <v>5086</v>
      </c>
      <c r="G498" s="98" t="s">
        <v>64</v>
      </c>
      <c r="H498" s="99" t="s">
        <v>65</v>
      </c>
      <c r="I498" s="99" t="s">
        <v>4964</v>
      </c>
      <c r="J498" s="103">
        <v>11</v>
      </c>
      <c r="K498" s="100">
        <v>6515</v>
      </c>
      <c r="L498" s="7">
        <v>11900</v>
      </c>
      <c r="M498" s="7">
        <v>490</v>
      </c>
    </row>
    <row r="499" spans="1:13" ht="15">
      <c r="A499" s="101"/>
      <c r="B499" s="99"/>
      <c r="C499" s="102"/>
      <c r="D499" s="59" t="s">
        <v>643</v>
      </c>
      <c r="E499" s="10" t="s">
        <v>644</v>
      </c>
      <c r="F499" s="99"/>
      <c r="G499" s="98"/>
      <c r="H499" s="99"/>
      <c r="I499" s="99"/>
      <c r="J499" s="103" t="e">
        <v>#N/A</v>
      </c>
      <c r="K499" s="100" t="e">
        <v>#N/A</v>
      </c>
      <c r="M499" s="7">
        <v>650</v>
      </c>
    </row>
    <row r="500" spans="1:13" ht="15">
      <c r="A500" s="101"/>
      <c r="B500" s="99"/>
      <c r="C500" s="102"/>
      <c r="D500" s="59" t="s">
        <v>646</v>
      </c>
      <c r="E500" s="10" t="s">
        <v>647</v>
      </c>
      <c r="F500" s="99"/>
      <c r="G500" s="98"/>
      <c r="H500" s="99"/>
      <c r="I500" s="99"/>
      <c r="J500" s="103" t="e">
        <v>#N/A</v>
      </c>
      <c r="K500" s="100" t="e">
        <v>#N/A</v>
      </c>
      <c r="M500" s="7">
        <v>450</v>
      </c>
    </row>
    <row r="501" spans="1:13" ht="15">
      <c r="A501" s="101"/>
      <c r="B501" s="99"/>
      <c r="C501" s="102"/>
      <c r="D501" s="59" t="s">
        <v>248</v>
      </c>
      <c r="E501" s="10" t="s">
        <v>249</v>
      </c>
      <c r="F501" s="99"/>
      <c r="G501" s="98"/>
      <c r="H501" s="99"/>
      <c r="I501" s="99"/>
      <c r="J501" s="103" t="e">
        <v>#N/A</v>
      </c>
      <c r="K501" s="100" t="e">
        <v>#N/A</v>
      </c>
      <c r="M501" s="7">
        <v>660</v>
      </c>
    </row>
    <row r="502" spans="1:13" ht="15">
      <c r="A502" s="101"/>
      <c r="B502" s="99"/>
      <c r="C502" s="102"/>
      <c r="D502" s="59" t="s">
        <v>1762</v>
      </c>
      <c r="E502" s="10" t="s">
        <v>1763</v>
      </c>
      <c r="F502" s="99"/>
      <c r="G502" s="98"/>
      <c r="H502" s="99"/>
      <c r="I502" s="99"/>
      <c r="J502" s="103" t="e">
        <v>#N/A</v>
      </c>
      <c r="K502" s="100" t="e">
        <v>#N/A</v>
      </c>
      <c r="M502" s="7">
        <v>4583</v>
      </c>
    </row>
    <row r="503" spans="1:13" ht="30">
      <c r="A503" s="101"/>
      <c r="B503" s="99"/>
      <c r="C503" s="102"/>
      <c r="D503" s="59" t="s">
        <v>1768</v>
      </c>
      <c r="E503" s="10" t="s">
        <v>1769</v>
      </c>
      <c r="F503" s="99"/>
      <c r="G503" s="98"/>
      <c r="H503" s="99"/>
      <c r="I503" s="99"/>
      <c r="J503" s="103" t="e">
        <v>#N/A</v>
      </c>
      <c r="K503" s="100" t="e">
        <v>#N/A</v>
      </c>
      <c r="M503" s="7">
        <v>5802</v>
      </c>
    </row>
    <row r="504" spans="1:13" ht="15">
      <c r="A504" s="101" t="s">
        <v>5268</v>
      </c>
      <c r="B504" s="99" t="s">
        <v>5270</v>
      </c>
      <c r="C504" s="102" t="s">
        <v>5269</v>
      </c>
      <c r="D504" s="59" t="s">
        <v>1943</v>
      </c>
      <c r="E504" s="10" t="s">
        <v>1944</v>
      </c>
      <c r="F504" s="99" t="s">
        <v>5011</v>
      </c>
      <c r="G504" s="98" t="s">
        <v>64</v>
      </c>
      <c r="H504" s="99" t="s">
        <v>65</v>
      </c>
      <c r="I504" s="99" t="s">
        <v>4964</v>
      </c>
      <c r="J504" s="103">
        <v>11</v>
      </c>
      <c r="K504" s="100">
        <v>8314</v>
      </c>
      <c r="L504" s="7">
        <v>15500</v>
      </c>
      <c r="M504" s="7">
        <v>2292</v>
      </c>
    </row>
    <row r="505" spans="1:13" ht="30">
      <c r="A505" s="101"/>
      <c r="B505" s="99"/>
      <c r="C505" s="102"/>
      <c r="D505" s="59" t="s">
        <v>1768</v>
      </c>
      <c r="E505" s="10" t="s">
        <v>1769</v>
      </c>
      <c r="F505" s="99"/>
      <c r="G505" s="98"/>
      <c r="H505" s="99"/>
      <c r="I505" s="99"/>
      <c r="J505" s="103" t="e">
        <v>#N/A</v>
      </c>
      <c r="K505" s="100" t="e">
        <v>#N/A</v>
      </c>
      <c r="M505" s="7">
        <v>5802</v>
      </c>
    </row>
    <row r="506" spans="1:13" ht="45">
      <c r="A506" s="101"/>
      <c r="B506" s="99"/>
      <c r="C506" s="102"/>
      <c r="D506" s="59" t="s">
        <v>1771</v>
      </c>
      <c r="E506" s="10" t="s">
        <v>1772</v>
      </c>
      <c r="F506" s="99"/>
      <c r="G506" s="98"/>
      <c r="H506" s="99"/>
      <c r="I506" s="99"/>
      <c r="J506" s="103" t="e">
        <v>#N/A</v>
      </c>
      <c r="K506" s="100" t="e">
        <v>#N/A</v>
      </c>
      <c r="M506" s="7">
        <v>7613</v>
      </c>
    </row>
    <row r="507" spans="1:13" ht="15">
      <c r="A507" s="101" t="s">
        <v>5271</v>
      </c>
      <c r="B507" s="99" t="s">
        <v>5275</v>
      </c>
      <c r="C507" s="102" t="s">
        <v>5272</v>
      </c>
      <c r="D507" s="59" t="s">
        <v>446</v>
      </c>
      <c r="E507" s="10" t="s">
        <v>447</v>
      </c>
      <c r="F507" s="99" t="s">
        <v>5086</v>
      </c>
      <c r="G507" s="98" t="s">
        <v>5273</v>
      </c>
      <c r="H507" s="99" t="s">
        <v>5274</v>
      </c>
      <c r="I507" s="99" t="s">
        <v>4964</v>
      </c>
      <c r="J507" s="103">
        <v>10</v>
      </c>
      <c r="K507" s="100">
        <v>5100</v>
      </c>
      <c r="L507" s="7">
        <v>10300</v>
      </c>
      <c r="M507" s="7">
        <v>210</v>
      </c>
    </row>
    <row r="508" spans="1:13" ht="15">
      <c r="A508" s="101"/>
      <c r="B508" s="99"/>
      <c r="C508" s="102"/>
      <c r="D508" s="59" t="s">
        <v>452</v>
      </c>
      <c r="E508" s="10" t="s">
        <v>453</v>
      </c>
      <c r="F508" s="99"/>
      <c r="G508" s="98"/>
      <c r="H508" s="99"/>
      <c r="I508" s="99"/>
      <c r="J508" s="103" t="e">
        <v>#N/A</v>
      </c>
      <c r="K508" s="100" t="e">
        <v>#N/A</v>
      </c>
      <c r="M508" s="7">
        <v>210</v>
      </c>
    </row>
    <row r="509" spans="1:13" ht="15">
      <c r="A509" s="101"/>
      <c r="B509" s="99"/>
      <c r="C509" s="102"/>
      <c r="D509" s="59" t="s">
        <v>628</v>
      </c>
      <c r="E509" s="10" t="s">
        <v>629</v>
      </c>
      <c r="F509" s="99"/>
      <c r="G509" s="98"/>
      <c r="H509" s="99"/>
      <c r="I509" s="99"/>
      <c r="J509" s="103" t="e">
        <v>#N/A</v>
      </c>
      <c r="K509" s="100" t="e">
        <v>#N/A</v>
      </c>
      <c r="M509" s="7">
        <v>1260</v>
      </c>
    </row>
    <row r="510" spans="1:13" ht="15">
      <c r="A510" s="101"/>
      <c r="B510" s="99"/>
      <c r="C510" s="102"/>
      <c r="D510" s="59" t="s">
        <v>631</v>
      </c>
      <c r="E510" s="10" t="s">
        <v>632</v>
      </c>
      <c r="F510" s="99"/>
      <c r="G510" s="98"/>
      <c r="H510" s="99"/>
      <c r="I510" s="99"/>
      <c r="J510" s="103" t="e">
        <v>#N/A</v>
      </c>
      <c r="K510" s="100" t="e">
        <v>#N/A</v>
      </c>
      <c r="M510" s="7">
        <v>490</v>
      </c>
    </row>
    <row r="511" spans="1:13" ht="15">
      <c r="A511" s="101"/>
      <c r="B511" s="99"/>
      <c r="C511" s="102"/>
      <c r="D511" s="59" t="s">
        <v>646</v>
      </c>
      <c r="E511" s="10" t="s">
        <v>647</v>
      </c>
      <c r="F511" s="99"/>
      <c r="G511" s="98"/>
      <c r="H511" s="99"/>
      <c r="I511" s="99"/>
      <c r="J511" s="103" t="e">
        <v>#N/A</v>
      </c>
      <c r="K511" s="100" t="e">
        <v>#N/A</v>
      </c>
      <c r="M511" s="7">
        <v>450</v>
      </c>
    </row>
    <row r="512" spans="1:13" ht="15">
      <c r="A512" s="101"/>
      <c r="B512" s="99"/>
      <c r="C512" s="102"/>
      <c r="D512" s="59" t="s">
        <v>649</v>
      </c>
      <c r="E512" s="10" t="s">
        <v>650</v>
      </c>
      <c r="F512" s="99"/>
      <c r="G512" s="98"/>
      <c r="H512" s="99"/>
      <c r="I512" s="99"/>
      <c r="J512" s="103" t="e">
        <v>#N/A</v>
      </c>
      <c r="K512" s="100" t="e">
        <v>#N/A</v>
      </c>
      <c r="M512" s="7">
        <v>780</v>
      </c>
    </row>
    <row r="513" spans="1:13" ht="30">
      <c r="A513" s="101"/>
      <c r="B513" s="99"/>
      <c r="C513" s="102"/>
      <c r="D513" s="59" t="s">
        <v>4033</v>
      </c>
      <c r="E513" s="10" t="s">
        <v>4034</v>
      </c>
      <c r="F513" s="99"/>
      <c r="G513" s="98"/>
      <c r="H513" s="99"/>
      <c r="I513" s="99"/>
      <c r="J513" s="103" t="e">
        <v>#N/A</v>
      </c>
      <c r="K513" s="100" t="e">
        <v>#N/A</v>
      </c>
      <c r="M513" s="7">
        <v>3140</v>
      </c>
    </row>
    <row r="514" spans="1:13" ht="15">
      <c r="A514" s="101"/>
      <c r="B514" s="99"/>
      <c r="C514" s="102"/>
      <c r="D514" s="59" t="s">
        <v>419</v>
      </c>
      <c r="E514" s="10" t="s">
        <v>420</v>
      </c>
      <c r="F514" s="99"/>
      <c r="G514" s="98"/>
      <c r="H514" s="99"/>
      <c r="I514" s="99"/>
      <c r="J514" s="103" t="e">
        <v>#N/A</v>
      </c>
      <c r="K514" s="100" t="e">
        <v>#N/A</v>
      </c>
      <c r="M514" s="7">
        <v>820</v>
      </c>
    </row>
    <row r="515" spans="1:13" ht="15">
      <c r="A515" s="101"/>
      <c r="B515" s="99"/>
      <c r="C515" s="102"/>
      <c r="D515" s="59" t="s">
        <v>425</v>
      </c>
      <c r="E515" s="10" t="s">
        <v>426</v>
      </c>
      <c r="F515" s="99"/>
      <c r="G515" s="98"/>
      <c r="H515" s="99"/>
      <c r="I515" s="99"/>
      <c r="J515" s="103" t="e">
        <v>#N/A</v>
      </c>
      <c r="K515" s="100" t="e">
        <v>#N/A</v>
      </c>
      <c r="M515" s="7">
        <v>900</v>
      </c>
    </row>
    <row r="516" spans="1:13" ht="45">
      <c r="A516" s="101"/>
      <c r="B516" s="99"/>
      <c r="C516" s="102"/>
      <c r="D516" s="59" t="s">
        <v>1949</v>
      </c>
      <c r="E516" s="10" t="s">
        <v>1950</v>
      </c>
      <c r="F516" s="99"/>
      <c r="G516" s="98"/>
      <c r="H516" s="99"/>
      <c r="I516" s="99"/>
      <c r="J516" s="103" t="e">
        <v>#N/A</v>
      </c>
      <c r="K516" s="100" t="e">
        <v>#N/A</v>
      </c>
      <c r="M516" s="7">
        <v>5588</v>
      </c>
    </row>
    <row r="517" spans="1:13" ht="15">
      <c r="A517" s="101" t="s">
        <v>5276</v>
      </c>
      <c r="B517" s="99" t="s">
        <v>5278</v>
      </c>
      <c r="C517" s="102" t="s">
        <v>5277</v>
      </c>
      <c r="D517" s="59" t="s">
        <v>26</v>
      </c>
      <c r="E517" s="10" t="s">
        <v>27</v>
      </c>
      <c r="F517" s="99" t="s">
        <v>5011</v>
      </c>
      <c r="G517" s="98" t="s">
        <v>28</v>
      </c>
      <c r="H517" s="99" t="s">
        <v>29</v>
      </c>
      <c r="I517" s="99" t="s">
        <v>4964</v>
      </c>
      <c r="J517" s="103">
        <v>2</v>
      </c>
      <c r="K517" s="100">
        <v>1920</v>
      </c>
      <c r="L517" s="7">
        <v>3700</v>
      </c>
      <c r="M517" s="7">
        <v>320</v>
      </c>
    </row>
    <row r="518" spans="1:13" ht="15">
      <c r="A518" s="101"/>
      <c r="B518" s="99"/>
      <c r="C518" s="102"/>
      <c r="D518" s="59" t="s">
        <v>31</v>
      </c>
      <c r="E518" s="10" t="s">
        <v>32</v>
      </c>
      <c r="F518" s="99"/>
      <c r="G518" s="98"/>
      <c r="H518" s="99"/>
      <c r="I518" s="99"/>
      <c r="J518" s="103" t="e">
        <v>#N/A</v>
      </c>
      <c r="K518" s="100" t="e">
        <v>#N/A</v>
      </c>
      <c r="M518" s="7">
        <v>320</v>
      </c>
    </row>
    <row r="519" spans="1:13" ht="15">
      <c r="A519" s="101"/>
      <c r="B519" s="99"/>
      <c r="C519" s="102"/>
      <c r="D519" s="59" t="s">
        <v>34</v>
      </c>
      <c r="E519" s="10" t="s">
        <v>35</v>
      </c>
      <c r="F519" s="99"/>
      <c r="G519" s="98"/>
      <c r="H519" s="99"/>
      <c r="I519" s="99"/>
      <c r="J519" s="103" t="e">
        <v>#N/A</v>
      </c>
      <c r="K519" s="100" t="e">
        <v>#N/A</v>
      </c>
      <c r="M519" s="7">
        <v>320</v>
      </c>
    </row>
    <row r="520" spans="1:13" ht="15">
      <c r="A520" s="101"/>
      <c r="B520" s="99"/>
      <c r="C520" s="102"/>
      <c r="D520" s="59" t="s">
        <v>37</v>
      </c>
      <c r="E520" s="10" t="s">
        <v>38</v>
      </c>
      <c r="F520" s="99"/>
      <c r="G520" s="98"/>
      <c r="H520" s="99"/>
      <c r="I520" s="99"/>
      <c r="J520" s="103" t="e">
        <v>#N/A</v>
      </c>
      <c r="K520" s="100" t="e">
        <v>#N/A</v>
      </c>
      <c r="M520" s="7">
        <v>450</v>
      </c>
    </row>
    <row r="521" spans="1:13" ht="15">
      <c r="A521" s="101"/>
      <c r="B521" s="99"/>
      <c r="C521" s="102"/>
      <c r="D521" s="59" t="s">
        <v>41</v>
      </c>
      <c r="E521" s="10" t="s">
        <v>42</v>
      </c>
      <c r="F521" s="99"/>
      <c r="G521" s="98"/>
      <c r="H521" s="99"/>
      <c r="I521" s="99"/>
      <c r="J521" s="103" t="e">
        <v>#N/A</v>
      </c>
      <c r="K521" s="100" t="e">
        <v>#N/A</v>
      </c>
      <c r="M521" s="7">
        <v>850</v>
      </c>
    </row>
    <row r="522" spans="1:13" ht="15">
      <c r="A522" s="101"/>
      <c r="B522" s="99"/>
      <c r="C522" s="102"/>
      <c r="D522" s="59" t="s">
        <v>44</v>
      </c>
      <c r="E522" s="10" t="s">
        <v>45</v>
      </c>
      <c r="F522" s="99"/>
      <c r="G522" s="98"/>
      <c r="H522" s="99"/>
      <c r="I522" s="99"/>
      <c r="J522" s="103" t="e">
        <v>#N/A</v>
      </c>
      <c r="K522" s="100" t="e">
        <v>#N/A</v>
      </c>
      <c r="M522" s="7">
        <v>1200</v>
      </c>
    </row>
    <row r="523" spans="1:13" ht="15">
      <c r="A523" s="101"/>
      <c r="B523" s="99"/>
      <c r="C523" s="102"/>
      <c r="D523" s="59" t="s">
        <v>60</v>
      </c>
      <c r="E523" s="10" t="s">
        <v>61</v>
      </c>
      <c r="F523" s="99"/>
      <c r="G523" s="98"/>
      <c r="H523" s="99"/>
      <c r="I523" s="99"/>
      <c r="J523" s="103" t="e">
        <v>#N/A</v>
      </c>
      <c r="K523" s="100" t="e">
        <v>#N/A</v>
      </c>
      <c r="M523" s="7">
        <v>320</v>
      </c>
    </row>
    <row r="524" spans="1:13" ht="15">
      <c r="A524" s="101" t="s">
        <v>5282</v>
      </c>
      <c r="B524" s="99" t="s">
        <v>5286</v>
      </c>
      <c r="C524" s="102" t="s">
        <v>5283</v>
      </c>
      <c r="D524" s="59" t="s">
        <v>732</v>
      </c>
      <c r="E524" s="10" t="s">
        <v>733</v>
      </c>
      <c r="F524" s="99" t="s">
        <v>5086</v>
      </c>
      <c r="G524" s="98" t="s">
        <v>5284</v>
      </c>
      <c r="H524" s="99" t="s">
        <v>5285</v>
      </c>
      <c r="I524" s="99" t="s">
        <v>16</v>
      </c>
      <c r="J524" s="103">
        <v>9</v>
      </c>
      <c r="K524" s="100">
        <v>2100</v>
      </c>
      <c r="L524" s="7">
        <v>7300</v>
      </c>
      <c r="M524" s="7">
        <v>320</v>
      </c>
    </row>
    <row r="525" spans="1:13" ht="15">
      <c r="A525" s="101"/>
      <c r="B525" s="99"/>
      <c r="C525" s="102"/>
      <c r="D525" s="59" t="s">
        <v>743</v>
      </c>
      <c r="E525" s="10" t="s">
        <v>744</v>
      </c>
      <c r="F525" s="99"/>
      <c r="G525" s="98"/>
      <c r="H525" s="99"/>
      <c r="I525" s="99"/>
      <c r="J525" s="103" t="e">
        <v>#N/A</v>
      </c>
      <c r="K525" s="100" t="e">
        <v>#N/A</v>
      </c>
      <c r="M525" s="7">
        <v>320</v>
      </c>
    </row>
    <row r="526" spans="1:13" ht="30">
      <c r="A526" s="101"/>
      <c r="B526" s="99"/>
      <c r="C526" s="102"/>
      <c r="D526" s="59" t="s">
        <v>4033</v>
      </c>
      <c r="E526" s="10" t="s">
        <v>4034</v>
      </c>
      <c r="F526" s="99"/>
      <c r="G526" s="98"/>
      <c r="H526" s="99"/>
      <c r="I526" s="99"/>
      <c r="J526" s="103" t="e">
        <v>#N/A</v>
      </c>
      <c r="K526" s="100" t="e">
        <v>#N/A</v>
      </c>
      <c r="M526" s="7">
        <v>3140</v>
      </c>
    </row>
    <row r="527" spans="1:13" ht="15">
      <c r="A527" s="101"/>
      <c r="B527" s="99"/>
      <c r="C527" s="102"/>
      <c r="D527" s="59" t="s">
        <v>419</v>
      </c>
      <c r="E527" s="10" t="s">
        <v>420</v>
      </c>
      <c r="F527" s="99"/>
      <c r="G527" s="98"/>
      <c r="H527" s="99"/>
      <c r="I527" s="99"/>
      <c r="J527" s="103" t="e">
        <v>#N/A</v>
      </c>
      <c r="K527" s="100" t="e">
        <v>#N/A</v>
      </c>
      <c r="M527" s="7">
        <v>820</v>
      </c>
    </row>
    <row r="528" spans="1:13" ht="15">
      <c r="A528" s="101"/>
      <c r="B528" s="99"/>
      <c r="C528" s="102"/>
      <c r="D528" s="59" t="s">
        <v>422</v>
      </c>
      <c r="E528" s="10" t="s">
        <v>423</v>
      </c>
      <c r="F528" s="99"/>
      <c r="G528" s="98"/>
      <c r="H528" s="99"/>
      <c r="I528" s="99"/>
      <c r="J528" s="103" t="e">
        <v>#N/A</v>
      </c>
      <c r="K528" s="100" t="e">
        <v>#N/A</v>
      </c>
      <c r="M528" s="7">
        <v>850</v>
      </c>
    </row>
    <row r="529" spans="1:13" ht="15">
      <c r="A529" s="101"/>
      <c r="B529" s="99"/>
      <c r="C529" s="102"/>
      <c r="D529" s="59" t="s">
        <v>425</v>
      </c>
      <c r="E529" s="10" t="s">
        <v>426</v>
      </c>
      <c r="F529" s="99"/>
      <c r="G529" s="98"/>
      <c r="H529" s="99"/>
      <c r="I529" s="99"/>
      <c r="J529" s="103" t="e">
        <v>#N/A</v>
      </c>
      <c r="K529" s="100" t="e">
        <v>#N/A</v>
      </c>
      <c r="M529" s="7">
        <v>900</v>
      </c>
    </row>
    <row r="530" spans="1:13" ht="30">
      <c r="A530" s="101"/>
      <c r="B530" s="99"/>
      <c r="C530" s="102"/>
      <c r="D530" s="59" t="s">
        <v>428</v>
      </c>
      <c r="E530" s="10" t="s">
        <v>429</v>
      </c>
      <c r="F530" s="99"/>
      <c r="G530" s="98"/>
      <c r="H530" s="99"/>
      <c r="I530" s="99"/>
      <c r="J530" s="103" t="e">
        <v>#N/A</v>
      </c>
      <c r="K530" s="100" t="e">
        <v>#N/A</v>
      </c>
      <c r="M530" s="7">
        <v>1170</v>
      </c>
    </row>
    <row r="531" spans="1:13" ht="15">
      <c r="A531" s="101" t="s">
        <v>5287</v>
      </c>
      <c r="B531" s="99" t="s">
        <v>5291</v>
      </c>
      <c r="C531" s="102" t="s">
        <v>5288</v>
      </c>
      <c r="D531" s="59" t="s">
        <v>732</v>
      </c>
      <c r="E531" s="10" t="s">
        <v>733</v>
      </c>
      <c r="F531" s="99" t="s">
        <v>5011</v>
      </c>
      <c r="G531" s="98" t="s">
        <v>5289</v>
      </c>
      <c r="H531" s="99" t="s">
        <v>5290</v>
      </c>
      <c r="I531" s="99" t="s">
        <v>16</v>
      </c>
      <c r="J531" s="103">
        <v>6</v>
      </c>
      <c r="K531" s="100">
        <v>1300</v>
      </c>
      <c r="L531" s="7">
        <v>4600</v>
      </c>
      <c r="M531" s="7">
        <v>320</v>
      </c>
    </row>
    <row r="532" spans="1:13" ht="30">
      <c r="A532" s="101"/>
      <c r="B532" s="99"/>
      <c r="C532" s="102"/>
      <c r="D532" s="59" t="s">
        <v>4033</v>
      </c>
      <c r="E532" s="10" t="s">
        <v>4034</v>
      </c>
      <c r="F532" s="99"/>
      <c r="G532" s="98"/>
      <c r="H532" s="99"/>
      <c r="I532" s="99"/>
      <c r="J532" s="103" t="e">
        <v>#N/A</v>
      </c>
      <c r="K532" s="100" t="e">
        <v>#N/A</v>
      </c>
      <c r="M532" s="7">
        <v>3140</v>
      </c>
    </row>
    <row r="533" spans="1:13" ht="15">
      <c r="A533" s="101"/>
      <c r="B533" s="99"/>
      <c r="C533" s="102"/>
      <c r="D533" s="59" t="s">
        <v>419</v>
      </c>
      <c r="E533" s="10" t="s">
        <v>420</v>
      </c>
      <c r="F533" s="99"/>
      <c r="G533" s="98"/>
      <c r="H533" s="99"/>
      <c r="I533" s="99"/>
      <c r="J533" s="103" t="e">
        <v>#N/A</v>
      </c>
      <c r="K533" s="100" t="e">
        <v>#N/A</v>
      </c>
      <c r="M533" s="7">
        <v>820</v>
      </c>
    </row>
    <row r="534" spans="1:13" ht="30">
      <c r="A534" s="101"/>
      <c r="B534" s="99"/>
      <c r="C534" s="102"/>
      <c r="D534" s="59" t="s">
        <v>428</v>
      </c>
      <c r="E534" s="10" t="s">
        <v>429</v>
      </c>
      <c r="F534" s="99"/>
      <c r="G534" s="98"/>
      <c r="H534" s="99"/>
      <c r="I534" s="99"/>
      <c r="J534" s="103" t="e">
        <v>#N/A</v>
      </c>
      <c r="K534" s="100" t="e">
        <v>#N/A</v>
      </c>
      <c r="M534" s="7">
        <v>1170</v>
      </c>
    </row>
    <row r="535" spans="1:13" ht="30">
      <c r="A535" s="101" t="s">
        <v>5292</v>
      </c>
      <c r="B535" s="99" t="s">
        <v>5294</v>
      </c>
      <c r="C535" s="102" t="s">
        <v>5293</v>
      </c>
      <c r="D535" s="59" t="s">
        <v>17</v>
      </c>
      <c r="E535" s="10" t="s">
        <v>18</v>
      </c>
      <c r="F535" s="99" t="s">
        <v>5086</v>
      </c>
      <c r="G535" s="98" t="s">
        <v>4337</v>
      </c>
      <c r="H535" s="99" t="s">
        <v>5172</v>
      </c>
      <c r="I535" s="99" t="s">
        <v>4964</v>
      </c>
      <c r="J535" s="103">
        <v>2</v>
      </c>
      <c r="K535" s="100">
        <v>790</v>
      </c>
      <c r="L535" s="7">
        <v>2900</v>
      </c>
      <c r="M535" s="73">
        <v>380</v>
      </c>
    </row>
    <row r="536" spans="1:13" ht="15">
      <c r="A536" s="101"/>
      <c r="B536" s="99"/>
      <c r="C536" s="102"/>
      <c r="D536" s="59" t="s">
        <v>631</v>
      </c>
      <c r="E536" s="10" t="s">
        <v>632</v>
      </c>
      <c r="F536" s="99"/>
      <c r="G536" s="98"/>
      <c r="H536" s="99"/>
      <c r="I536" s="99"/>
      <c r="J536" s="103" t="e">
        <v>#N/A</v>
      </c>
      <c r="K536" s="100" t="e">
        <v>#N/A</v>
      </c>
      <c r="M536" s="7">
        <v>490</v>
      </c>
    </row>
    <row r="537" spans="1:13" ht="15">
      <c r="A537" s="101"/>
      <c r="B537" s="99"/>
      <c r="C537" s="102"/>
      <c r="D537" s="59" t="s">
        <v>245</v>
      </c>
      <c r="E537" s="10" t="s">
        <v>246</v>
      </c>
      <c r="F537" s="99"/>
      <c r="G537" s="98"/>
      <c r="H537" s="99"/>
      <c r="I537" s="99"/>
      <c r="J537" s="103" t="e">
        <v>#N/A</v>
      </c>
      <c r="K537" s="100" t="e">
        <v>#N/A</v>
      </c>
      <c r="M537" s="7">
        <v>460</v>
      </c>
    </row>
    <row r="538" spans="1:13" ht="15">
      <c r="A538" s="101"/>
      <c r="B538" s="99"/>
      <c r="C538" s="102"/>
      <c r="D538" s="59" t="s">
        <v>248</v>
      </c>
      <c r="E538" s="10" t="s">
        <v>249</v>
      </c>
      <c r="F538" s="99"/>
      <c r="G538" s="98"/>
      <c r="H538" s="99"/>
      <c r="I538" s="99"/>
      <c r="J538" s="103" t="e">
        <v>#N/A</v>
      </c>
      <c r="K538" s="100" t="e">
        <v>#N/A</v>
      </c>
      <c r="M538" s="7">
        <v>660</v>
      </c>
    </row>
    <row r="539" spans="1:13" ht="45">
      <c r="A539" s="101"/>
      <c r="B539" s="99"/>
      <c r="C539" s="102"/>
      <c r="D539" s="59" t="s">
        <v>5152</v>
      </c>
      <c r="E539" s="10" t="s">
        <v>5153</v>
      </c>
      <c r="F539" s="99"/>
      <c r="G539" s="98"/>
      <c r="H539" s="99"/>
      <c r="I539" s="99"/>
      <c r="J539" s="103" t="e">
        <v>#N/A</v>
      </c>
      <c r="K539" s="100" t="e">
        <v>#N/A</v>
      </c>
      <c r="M539" s="7">
        <v>1200</v>
      </c>
    </row>
    <row r="540" spans="1:13">
      <c r="A540" s="44"/>
      <c r="B540" s="45"/>
      <c r="C540" s="46" t="s">
        <v>5295</v>
      </c>
      <c r="D540" s="45"/>
      <c r="E540" s="47"/>
      <c r="F540" s="45"/>
      <c r="G540" s="51"/>
      <c r="H540" s="45"/>
      <c r="I540" s="45"/>
      <c r="J540" s="65"/>
      <c r="K540" s="71"/>
    </row>
    <row r="541" spans="1:13" ht="15">
      <c r="A541" s="101" t="s">
        <v>5296</v>
      </c>
      <c r="B541" s="99" t="s">
        <v>5300</v>
      </c>
      <c r="C541" s="102" t="s">
        <v>5297</v>
      </c>
      <c r="D541" s="59" t="s">
        <v>13</v>
      </c>
      <c r="E541" s="10" t="s">
        <v>14</v>
      </c>
      <c r="F541" s="99" t="s">
        <v>5255</v>
      </c>
      <c r="G541" s="98" t="s">
        <v>5298</v>
      </c>
      <c r="H541" s="99" t="s">
        <v>5299</v>
      </c>
      <c r="I541" s="99" t="s">
        <v>4964</v>
      </c>
      <c r="J541" s="103">
        <v>2</v>
      </c>
      <c r="K541" s="100">
        <v>3000</v>
      </c>
      <c r="L541" s="7">
        <v>10400</v>
      </c>
    </row>
    <row r="542" spans="1:13" ht="30">
      <c r="A542" s="101"/>
      <c r="B542" s="99"/>
      <c r="C542" s="102"/>
      <c r="D542" s="59" t="s">
        <v>17</v>
      </c>
      <c r="E542" s="10" t="s">
        <v>18</v>
      </c>
      <c r="F542" s="99"/>
      <c r="G542" s="98"/>
      <c r="H542" s="99"/>
      <c r="I542" s="99"/>
      <c r="J542" s="103" t="e">
        <v>#N/A</v>
      </c>
      <c r="K542" s="100" t="e">
        <v>#N/A</v>
      </c>
      <c r="M542" s="73">
        <v>380</v>
      </c>
    </row>
    <row r="543" spans="1:13" ht="15">
      <c r="A543" s="101"/>
      <c r="B543" s="99"/>
      <c r="C543" s="102"/>
      <c r="D543" s="59" t="s">
        <v>692</v>
      </c>
      <c r="E543" s="10" t="s">
        <v>693</v>
      </c>
      <c r="F543" s="99"/>
      <c r="G543" s="98"/>
      <c r="H543" s="99"/>
      <c r="I543" s="99"/>
      <c r="J543" s="103" t="e">
        <v>#N/A</v>
      </c>
      <c r="K543" s="100" t="e">
        <v>#N/A</v>
      </c>
      <c r="M543" s="7">
        <v>320</v>
      </c>
    </row>
    <row r="544" spans="1:13" ht="15">
      <c r="A544" s="101"/>
      <c r="B544" s="99"/>
      <c r="C544" s="102"/>
      <c r="D544" s="59" t="s">
        <v>695</v>
      </c>
      <c r="E544" s="10" t="s">
        <v>696</v>
      </c>
      <c r="F544" s="99"/>
      <c r="G544" s="98"/>
      <c r="H544" s="99"/>
      <c r="I544" s="99"/>
      <c r="J544" s="103" t="e">
        <v>#N/A</v>
      </c>
      <c r="K544" s="100" t="e">
        <v>#N/A</v>
      </c>
      <c r="M544" s="7">
        <v>320</v>
      </c>
    </row>
    <row r="545" spans="1:13" ht="15">
      <c r="A545" s="101"/>
      <c r="B545" s="99"/>
      <c r="C545" s="102"/>
      <c r="D545" s="59" t="s">
        <v>698</v>
      </c>
      <c r="E545" s="10" t="s">
        <v>699</v>
      </c>
      <c r="F545" s="99"/>
      <c r="G545" s="98"/>
      <c r="H545" s="99"/>
      <c r="I545" s="99"/>
      <c r="J545" s="103" t="e">
        <v>#N/A</v>
      </c>
      <c r="K545" s="100" t="e">
        <v>#N/A</v>
      </c>
      <c r="M545" s="7">
        <v>320</v>
      </c>
    </row>
    <row r="546" spans="1:13" ht="15">
      <c r="A546" s="101"/>
      <c r="B546" s="99"/>
      <c r="C546" s="102"/>
      <c r="D546" s="59" t="s">
        <v>704</v>
      </c>
      <c r="E546" s="10" t="s">
        <v>705</v>
      </c>
      <c r="F546" s="99"/>
      <c r="G546" s="98"/>
      <c r="H546" s="99"/>
      <c r="I546" s="99"/>
      <c r="J546" s="103" t="e">
        <v>#N/A</v>
      </c>
      <c r="K546" s="100" t="e">
        <v>#N/A</v>
      </c>
      <c r="M546" s="7">
        <v>320</v>
      </c>
    </row>
    <row r="547" spans="1:13" ht="15">
      <c r="A547" s="101"/>
      <c r="B547" s="99"/>
      <c r="C547" s="102"/>
      <c r="D547" s="59" t="s">
        <v>443</v>
      </c>
      <c r="E547" s="10" t="s">
        <v>444</v>
      </c>
      <c r="F547" s="99"/>
      <c r="G547" s="98"/>
      <c r="H547" s="99"/>
      <c r="I547" s="99"/>
      <c r="J547" s="103" t="e">
        <v>#N/A</v>
      </c>
      <c r="K547" s="100" t="e">
        <v>#N/A</v>
      </c>
      <c r="M547" s="7">
        <v>210</v>
      </c>
    </row>
    <row r="548" spans="1:13" ht="15">
      <c r="A548" s="101"/>
      <c r="B548" s="99"/>
      <c r="C548" s="102"/>
      <c r="D548" s="59" t="s">
        <v>446</v>
      </c>
      <c r="E548" s="10" t="s">
        <v>447</v>
      </c>
      <c r="F548" s="99"/>
      <c r="G548" s="98"/>
      <c r="H548" s="99"/>
      <c r="I548" s="99"/>
      <c r="J548" s="103" t="e">
        <v>#N/A</v>
      </c>
      <c r="K548" s="100" t="e">
        <v>#N/A</v>
      </c>
      <c r="M548" s="7">
        <v>210</v>
      </c>
    </row>
    <row r="549" spans="1:13" ht="15">
      <c r="A549" s="101"/>
      <c r="B549" s="99"/>
      <c r="C549" s="102"/>
      <c r="D549" s="59" t="s">
        <v>449</v>
      </c>
      <c r="E549" s="10" t="s">
        <v>450</v>
      </c>
      <c r="F549" s="99"/>
      <c r="G549" s="98"/>
      <c r="H549" s="99"/>
      <c r="I549" s="99"/>
      <c r="J549" s="103" t="e">
        <v>#N/A</v>
      </c>
      <c r="K549" s="100" t="e">
        <v>#N/A</v>
      </c>
      <c r="M549" s="7">
        <v>210</v>
      </c>
    </row>
    <row r="550" spans="1:13" ht="15">
      <c r="A550" s="101"/>
      <c r="B550" s="99"/>
      <c r="C550" s="102"/>
      <c r="D550" s="59" t="s">
        <v>677</v>
      </c>
      <c r="E550" s="10" t="s">
        <v>678</v>
      </c>
      <c r="F550" s="99"/>
      <c r="G550" s="98"/>
      <c r="H550" s="99"/>
      <c r="I550" s="99"/>
      <c r="J550" s="103" t="e">
        <v>#N/A</v>
      </c>
      <c r="K550" s="100" t="e">
        <v>#N/A</v>
      </c>
      <c r="M550" s="7">
        <v>320</v>
      </c>
    </row>
    <row r="551" spans="1:13" ht="15">
      <c r="A551" s="101"/>
      <c r="B551" s="99"/>
      <c r="C551" s="102"/>
      <c r="D551" s="59" t="s">
        <v>403</v>
      </c>
      <c r="E551" s="10" t="s">
        <v>404</v>
      </c>
      <c r="F551" s="99"/>
      <c r="G551" s="98"/>
      <c r="H551" s="99"/>
      <c r="I551" s="99"/>
      <c r="J551" s="103" t="e">
        <v>#N/A</v>
      </c>
      <c r="K551" s="100" t="e">
        <v>#N/A</v>
      </c>
      <c r="M551" s="7">
        <v>400</v>
      </c>
    </row>
    <row r="552" spans="1:13" ht="15">
      <c r="A552" s="101"/>
      <c r="B552" s="99"/>
      <c r="C552" s="102"/>
      <c r="D552" s="59" t="s">
        <v>458</v>
      </c>
      <c r="E552" s="10" t="s">
        <v>459</v>
      </c>
      <c r="F552" s="99"/>
      <c r="G552" s="98"/>
      <c r="H552" s="99"/>
      <c r="I552" s="99"/>
      <c r="J552" s="103" t="e">
        <v>#N/A</v>
      </c>
      <c r="K552" s="100" t="e">
        <v>#N/A</v>
      </c>
      <c r="M552" s="7">
        <v>1300</v>
      </c>
    </row>
    <row r="553" spans="1:13" ht="15">
      <c r="A553" s="101"/>
      <c r="B553" s="99"/>
      <c r="C553" s="102"/>
      <c r="D553" s="59" t="s">
        <v>527</v>
      </c>
      <c r="E553" s="10" t="s">
        <v>528</v>
      </c>
      <c r="F553" s="99"/>
      <c r="G553" s="98"/>
      <c r="H553" s="99"/>
      <c r="I553" s="99"/>
      <c r="J553" s="103" t="e">
        <v>#N/A</v>
      </c>
      <c r="K553" s="100" t="e">
        <v>#N/A</v>
      </c>
      <c r="M553" s="7">
        <v>250</v>
      </c>
    </row>
    <row r="554" spans="1:13" ht="15">
      <c r="A554" s="101"/>
      <c r="B554" s="99"/>
      <c r="C554" s="102"/>
      <c r="D554" s="59" t="s">
        <v>732</v>
      </c>
      <c r="E554" s="10" t="s">
        <v>733</v>
      </c>
      <c r="F554" s="99"/>
      <c r="G554" s="98"/>
      <c r="H554" s="99"/>
      <c r="I554" s="99"/>
      <c r="J554" s="103" t="e">
        <v>#N/A</v>
      </c>
      <c r="K554" s="100" t="e">
        <v>#N/A</v>
      </c>
      <c r="M554" s="7">
        <v>320</v>
      </c>
    </row>
    <row r="555" spans="1:13" ht="15">
      <c r="A555" s="101"/>
      <c r="B555" s="99"/>
      <c r="C555" s="102"/>
      <c r="D555" s="59" t="s">
        <v>740</v>
      </c>
      <c r="E555" s="10" t="s">
        <v>741</v>
      </c>
      <c r="F555" s="99"/>
      <c r="G555" s="98"/>
      <c r="H555" s="99"/>
      <c r="I555" s="99"/>
      <c r="J555" s="103" t="e">
        <v>#N/A</v>
      </c>
      <c r="K555" s="100" t="e">
        <v>#N/A</v>
      </c>
      <c r="M555" s="7">
        <v>320</v>
      </c>
    </row>
    <row r="556" spans="1:13" ht="15">
      <c r="A556" s="101"/>
      <c r="B556" s="99"/>
      <c r="C556" s="102"/>
      <c r="D556" s="59" t="s">
        <v>743</v>
      </c>
      <c r="E556" s="10" t="s">
        <v>744</v>
      </c>
      <c r="F556" s="99"/>
      <c r="G556" s="98"/>
      <c r="H556" s="99"/>
      <c r="I556" s="99"/>
      <c r="J556" s="103" t="e">
        <v>#N/A</v>
      </c>
      <c r="K556" s="100" t="e">
        <v>#N/A</v>
      </c>
      <c r="M556" s="7">
        <v>320</v>
      </c>
    </row>
    <row r="557" spans="1:13" ht="15">
      <c r="A557" s="101"/>
      <c r="B557" s="99"/>
      <c r="C557" s="102"/>
      <c r="D557" s="59" t="s">
        <v>746</v>
      </c>
      <c r="E557" s="10" t="s">
        <v>747</v>
      </c>
      <c r="F557" s="99"/>
      <c r="G557" s="98"/>
      <c r="H557" s="99"/>
      <c r="I557" s="99"/>
      <c r="J557" s="103" t="e">
        <v>#N/A</v>
      </c>
      <c r="K557" s="100" t="e">
        <v>#N/A</v>
      </c>
      <c r="M557" s="7">
        <v>320</v>
      </c>
    </row>
    <row r="558" spans="1:13" ht="15">
      <c r="A558" s="101"/>
      <c r="B558" s="99"/>
      <c r="C558" s="102"/>
      <c r="D558" s="59" t="s">
        <v>248</v>
      </c>
      <c r="E558" s="10" t="s">
        <v>249</v>
      </c>
      <c r="F558" s="99"/>
      <c r="G558" s="98"/>
      <c r="H558" s="99"/>
      <c r="I558" s="99"/>
      <c r="J558" s="103" t="e">
        <v>#N/A</v>
      </c>
      <c r="K558" s="100" t="e">
        <v>#N/A</v>
      </c>
      <c r="M558" s="7">
        <v>660</v>
      </c>
    </row>
    <row r="559" spans="1:13" ht="30">
      <c r="A559" s="101"/>
      <c r="B559" s="99"/>
      <c r="C559" s="102"/>
      <c r="D559" s="59" t="s">
        <v>4033</v>
      </c>
      <c r="E559" s="10" t="s">
        <v>4034</v>
      </c>
      <c r="F559" s="99"/>
      <c r="G559" s="98"/>
      <c r="H559" s="99"/>
      <c r="I559" s="99"/>
      <c r="J559" s="103" t="e">
        <v>#N/A</v>
      </c>
      <c r="K559" s="100" t="e">
        <v>#N/A</v>
      </c>
      <c r="M559" s="7">
        <v>3140</v>
      </c>
    </row>
    <row r="560" spans="1:13" ht="15">
      <c r="A560" s="101"/>
      <c r="B560" s="99"/>
      <c r="C560" s="102"/>
      <c r="D560" s="59" t="s">
        <v>292</v>
      </c>
      <c r="E560" s="10" t="s">
        <v>293</v>
      </c>
      <c r="F560" s="99"/>
      <c r="G560" s="98"/>
      <c r="H560" s="99"/>
      <c r="I560" s="99"/>
      <c r="J560" s="103" t="e">
        <v>#N/A</v>
      </c>
      <c r="K560" s="100" t="e">
        <v>#N/A</v>
      </c>
      <c r="M560" s="7">
        <v>760</v>
      </c>
    </row>
    <row r="561" spans="1:13" ht="15">
      <c r="A561" s="101"/>
      <c r="B561" s="99"/>
      <c r="C561" s="102"/>
      <c r="D561" s="59" t="s">
        <v>5197</v>
      </c>
      <c r="E561" s="10" t="s">
        <v>5198</v>
      </c>
      <c r="F561" s="99"/>
      <c r="G561" s="98"/>
      <c r="H561" s="99"/>
      <c r="I561" s="99"/>
      <c r="J561" s="103" t="e">
        <v>#N/A</v>
      </c>
      <c r="K561" s="100" t="e">
        <v>#N/A</v>
      </c>
      <c r="M561" s="7">
        <v>1650</v>
      </c>
    </row>
    <row r="562" spans="1:13" ht="15">
      <c r="A562" s="101" t="s">
        <v>5301</v>
      </c>
      <c r="B562" s="99" t="s">
        <v>5303</v>
      </c>
      <c r="C562" s="102" t="s">
        <v>5302</v>
      </c>
      <c r="D562" s="59" t="s">
        <v>13</v>
      </c>
      <c r="E562" s="10" t="s">
        <v>14</v>
      </c>
      <c r="F562" s="99" t="s">
        <v>5255</v>
      </c>
      <c r="G562" s="98" t="s">
        <v>5298</v>
      </c>
      <c r="H562" s="99" t="s">
        <v>5299</v>
      </c>
      <c r="I562" s="99" t="s">
        <v>4964</v>
      </c>
      <c r="J562" s="103">
        <v>2</v>
      </c>
      <c r="K562" s="100">
        <v>3200</v>
      </c>
      <c r="L562" s="7">
        <v>11400</v>
      </c>
    </row>
    <row r="563" spans="1:13" ht="30">
      <c r="A563" s="101"/>
      <c r="B563" s="99"/>
      <c r="C563" s="102"/>
      <c r="D563" s="59" t="s">
        <v>17</v>
      </c>
      <c r="E563" s="10" t="s">
        <v>18</v>
      </c>
      <c r="F563" s="99"/>
      <c r="G563" s="98"/>
      <c r="H563" s="99"/>
      <c r="I563" s="99"/>
      <c r="J563" s="103" t="e">
        <v>#N/A</v>
      </c>
      <c r="K563" s="100" t="e">
        <v>#N/A</v>
      </c>
      <c r="M563" s="73">
        <v>380</v>
      </c>
    </row>
    <row r="564" spans="1:13" ht="15">
      <c r="A564" s="101"/>
      <c r="B564" s="99"/>
      <c r="C564" s="102"/>
      <c r="D564" s="59" t="s">
        <v>692</v>
      </c>
      <c r="E564" s="10" t="s">
        <v>693</v>
      </c>
      <c r="F564" s="99"/>
      <c r="G564" s="98"/>
      <c r="H564" s="99"/>
      <c r="I564" s="99"/>
      <c r="J564" s="103" t="e">
        <v>#N/A</v>
      </c>
      <c r="K564" s="100" t="e">
        <v>#N/A</v>
      </c>
      <c r="M564" s="73">
        <v>320</v>
      </c>
    </row>
    <row r="565" spans="1:13" ht="15">
      <c r="A565" s="101"/>
      <c r="B565" s="99"/>
      <c r="C565" s="102"/>
      <c r="D565" s="59" t="s">
        <v>695</v>
      </c>
      <c r="E565" s="10" t="s">
        <v>696</v>
      </c>
      <c r="F565" s="99"/>
      <c r="G565" s="98"/>
      <c r="H565" s="99"/>
      <c r="I565" s="99"/>
      <c r="J565" s="103" t="e">
        <v>#N/A</v>
      </c>
      <c r="K565" s="100" t="e">
        <v>#N/A</v>
      </c>
      <c r="M565" s="73">
        <v>320</v>
      </c>
    </row>
    <row r="566" spans="1:13" ht="15">
      <c r="A566" s="101"/>
      <c r="B566" s="99"/>
      <c r="C566" s="102"/>
      <c r="D566" s="59" t="s">
        <v>698</v>
      </c>
      <c r="E566" s="10" t="s">
        <v>699</v>
      </c>
      <c r="F566" s="99"/>
      <c r="G566" s="98"/>
      <c r="H566" s="99"/>
      <c r="I566" s="99"/>
      <c r="J566" s="103" t="e">
        <v>#N/A</v>
      </c>
      <c r="K566" s="100" t="e">
        <v>#N/A</v>
      </c>
      <c r="M566" s="73">
        <v>320</v>
      </c>
    </row>
    <row r="567" spans="1:13" ht="15">
      <c r="A567" s="101"/>
      <c r="B567" s="99"/>
      <c r="C567" s="102"/>
      <c r="D567" s="59" t="s">
        <v>704</v>
      </c>
      <c r="E567" s="10" t="s">
        <v>705</v>
      </c>
      <c r="F567" s="99"/>
      <c r="G567" s="98"/>
      <c r="H567" s="99"/>
      <c r="I567" s="99"/>
      <c r="J567" s="103" t="e">
        <v>#N/A</v>
      </c>
      <c r="K567" s="100" t="e">
        <v>#N/A</v>
      </c>
      <c r="M567" s="73">
        <v>320</v>
      </c>
    </row>
    <row r="568" spans="1:13" ht="15">
      <c r="A568" s="101"/>
      <c r="B568" s="99"/>
      <c r="C568" s="102"/>
      <c r="D568" s="59" t="s">
        <v>443</v>
      </c>
      <c r="E568" s="10" t="s">
        <v>444</v>
      </c>
      <c r="F568" s="99"/>
      <c r="G568" s="98"/>
      <c r="H568" s="99"/>
      <c r="I568" s="99"/>
      <c r="J568" s="103" t="e">
        <v>#N/A</v>
      </c>
      <c r="K568" s="100" t="e">
        <v>#N/A</v>
      </c>
      <c r="M568" s="73">
        <v>210</v>
      </c>
    </row>
    <row r="569" spans="1:13" ht="15">
      <c r="A569" s="101"/>
      <c r="B569" s="99"/>
      <c r="C569" s="102"/>
      <c r="D569" s="59" t="s">
        <v>446</v>
      </c>
      <c r="E569" s="10" t="s">
        <v>447</v>
      </c>
      <c r="F569" s="99"/>
      <c r="G569" s="98"/>
      <c r="H569" s="99"/>
      <c r="I569" s="99"/>
      <c r="J569" s="103" t="e">
        <v>#N/A</v>
      </c>
      <c r="K569" s="100" t="e">
        <v>#N/A</v>
      </c>
      <c r="M569" s="73">
        <v>210</v>
      </c>
    </row>
    <row r="570" spans="1:13" ht="15">
      <c r="A570" s="101"/>
      <c r="B570" s="99"/>
      <c r="C570" s="102"/>
      <c r="D570" s="59" t="s">
        <v>449</v>
      </c>
      <c r="E570" s="10" t="s">
        <v>450</v>
      </c>
      <c r="F570" s="99"/>
      <c r="G570" s="98"/>
      <c r="H570" s="99"/>
      <c r="I570" s="99"/>
      <c r="J570" s="103" t="e">
        <v>#N/A</v>
      </c>
      <c r="K570" s="100" t="e">
        <v>#N/A</v>
      </c>
      <c r="M570" s="73">
        <v>210</v>
      </c>
    </row>
    <row r="571" spans="1:13" ht="15">
      <c r="A571" s="101"/>
      <c r="B571" s="99"/>
      <c r="C571" s="102"/>
      <c r="D571" s="59" t="s">
        <v>452</v>
      </c>
      <c r="E571" s="10" t="s">
        <v>453</v>
      </c>
      <c r="F571" s="99"/>
      <c r="G571" s="98"/>
      <c r="H571" s="99"/>
      <c r="I571" s="99"/>
      <c r="J571" s="103" t="e">
        <v>#N/A</v>
      </c>
      <c r="K571" s="100" t="e">
        <v>#N/A</v>
      </c>
      <c r="M571" s="7">
        <v>210</v>
      </c>
    </row>
    <row r="572" spans="1:13" ht="15">
      <c r="A572" s="101"/>
      <c r="B572" s="99"/>
      <c r="C572" s="102"/>
      <c r="D572" s="59" t="s">
        <v>677</v>
      </c>
      <c r="E572" s="10" t="s">
        <v>678</v>
      </c>
      <c r="F572" s="99"/>
      <c r="G572" s="98"/>
      <c r="H572" s="99"/>
      <c r="I572" s="99"/>
      <c r="J572" s="103" t="e">
        <v>#N/A</v>
      </c>
      <c r="K572" s="100" t="e">
        <v>#N/A</v>
      </c>
      <c r="M572" s="73">
        <v>320</v>
      </c>
    </row>
    <row r="573" spans="1:13" ht="15">
      <c r="A573" s="101"/>
      <c r="B573" s="99"/>
      <c r="C573" s="102"/>
      <c r="D573" s="59" t="s">
        <v>403</v>
      </c>
      <c r="E573" s="10" t="s">
        <v>404</v>
      </c>
      <c r="F573" s="99"/>
      <c r="G573" s="98"/>
      <c r="H573" s="99"/>
      <c r="I573" s="99"/>
      <c r="J573" s="103" t="e">
        <v>#N/A</v>
      </c>
      <c r="K573" s="100" t="e">
        <v>#N/A</v>
      </c>
      <c r="M573" s="73">
        <v>400</v>
      </c>
    </row>
    <row r="574" spans="1:13" ht="15">
      <c r="A574" s="101"/>
      <c r="B574" s="99"/>
      <c r="C574" s="102"/>
      <c r="D574" s="59" t="s">
        <v>458</v>
      </c>
      <c r="E574" s="10" t="s">
        <v>459</v>
      </c>
      <c r="F574" s="99"/>
      <c r="G574" s="98"/>
      <c r="H574" s="99"/>
      <c r="I574" s="99"/>
      <c r="J574" s="103" t="e">
        <v>#N/A</v>
      </c>
      <c r="K574" s="100" t="e">
        <v>#N/A</v>
      </c>
      <c r="M574" s="73">
        <v>1300</v>
      </c>
    </row>
    <row r="575" spans="1:13" ht="15">
      <c r="A575" s="101"/>
      <c r="B575" s="99"/>
      <c r="C575" s="102"/>
      <c r="D575" s="59" t="s">
        <v>527</v>
      </c>
      <c r="E575" s="10" t="s">
        <v>528</v>
      </c>
      <c r="F575" s="99"/>
      <c r="G575" s="98"/>
      <c r="H575" s="99"/>
      <c r="I575" s="99"/>
      <c r="J575" s="103" t="e">
        <v>#N/A</v>
      </c>
      <c r="K575" s="100" t="e">
        <v>#N/A</v>
      </c>
      <c r="M575" s="73">
        <v>250</v>
      </c>
    </row>
    <row r="576" spans="1:13" ht="15">
      <c r="A576" s="101"/>
      <c r="B576" s="99"/>
      <c r="C576" s="102"/>
      <c r="D576" s="59" t="s">
        <v>732</v>
      </c>
      <c r="E576" s="10" t="s">
        <v>733</v>
      </c>
      <c r="F576" s="99"/>
      <c r="G576" s="98"/>
      <c r="H576" s="99"/>
      <c r="I576" s="99"/>
      <c r="J576" s="103" t="e">
        <v>#N/A</v>
      </c>
      <c r="K576" s="100" t="e">
        <v>#N/A</v>
      </c>
      <c r="M576" s="73">
        <v>320</v>
      </c>
    </row>
    <row r="577" spans="1:13" ht="15">
      <c r="A577" s="101"/>
      <c r="B577" s="99"/>
      <c r="C577" s="102"/>
      <c r="D577" s="59" t="s">
        <v>740</v>
      </c>
      <c r="E577" s="10" t="s">
        <v>741</v>
      </c>
      <c r="F577" s="99"/>
      <c r="G577" s="98"/>
      <c r="H577" s="99"/>
      <c r="I577" s="99"/>
      <c r="J577" s="103" t="e">
        <v>#N/A</v>
      </c>
      <c r="K577" s="100" t="e">
        <v>#N/A</v>
      </c>
      <c r="M577" s="73">
        <v>320</v>
      </c>
    </row>
    <row r="578" spans="1:13" ht="15">
      <c r="A578" s="101"/>
      <c r="B578" s="99"/>
      <c r="C578" s="102"/>
      <c r="D578" s="59" t="s">
        <v>743</v>
      </c>
      <c r="E578" s="10" t="s">
        <v>744</v>
      </c>
      <c r="F578" s="99"/>
      <c r="G578" s="98"/>
      <c r="H578" s="99"/>
      <c r="I578" s="99"/>
      <c r="J578" s="103" t="e">
        <v>#N/A</v>
      </c>
      <c r="K578" s="100" t="e">
        <v>#N/A</v>
      </c>
      <c r="M578" s="73">
        <v>320</v>
      </c>
    </row>
    <row r="579" spans="1:13" ht="15">
      <c r="A579" s="101"/>
      <c r="B579" s="99"/>
      <c r="C579" s="102"/>
      <c r="D579" s="59" t="s">
        <v>746</v>
      </c>
      <c r="E579" s="10" t="s">
        <v>747</v>
      </c>
      <c r="F579" s="99"/>
      <c r="G579" s="98"/>
      <c r="H579" s="99"/>
      <c r="I579" s="99"/>
      <c r="J579" s="103" t="e">
        <v>#N/A</v>
      </c>
      <c r="K579" s="100" t="e">
        <v>#N/A</v>
      </c>
      <c r="M579" s="73">
        <v>320</v>
      </c>
    </row>
    <row r="580" spans="1:13" ht="30">
      <c r="A580" s="101"/>
      <c r="B580" s="99"/>
      <c r="C580" s="102"/>
      <c r="D580" s="59" t="s">
        <v>4033</v>
      </c>
      <c r="E580" s="10" t="s">
        <v>4034</v>
      </c>
      <c r="F580" s="99"/>
      <c r="G580" s="98"/>
      <c r="H580" s="99"/>
      <c r="I580" s="99"/>
      <c r="J580" s="103" t="e">
        <v>#N/A</v>
      </c>
      <c r="K580" s="100" t="e">
        <v>#N/A</v>
      </c>
      <c r="M580" s="7">
        <v>3140</v>
      </c>
    </row>
    <row r="581" spans="1:13" ht="15">
      <c r="A581" s="101"/>
      <c r="B581" s="99"/>
      <c r="C581" s="102"/>
      <c r="D581" s="59" t="s">
        <v>292</v>
      </c>
      <c r="E581" s="10" t="s">
        <v>293</v>
      </c>
      <c r="F581" s="99"/>
      <c r="G581" s="98"/>
      <c r="H581" s="99"/>
      <c r="I581" s="99"/>
      <c r="J581" s="103" t="e">
        <v>#N/A</v>
      </c>
      <c r="K581" s="100" t="e">
        <v>#N/A</v>
      </c>
      <c r="M581" s="7">
        <v>760</v>
      </c>
    </row>
    <row r="582" spans="1:13" ht="15">
      <c r="A582" s="101"/>
      <c r="B582" s="99"/>
      <c r="C582" s="102"/>
      <c r="D582" s="59" t="s">
        <v>561</v>
      </c>
      <c r="E582" s="10" t="s">
        <v>562</v>
      </c>
      <c r="F582" s="99"/>
      <c r="G582" s="98"/>
      <c r="H582" s="99"/>
      <c r="I582" s="99"/>
      <c r="J582" s="103" t="e">
        <v>#N/A</v>
      </c>
      <c r="K582" s="100" t="e">
        <v>#N/A</v>
      </c>
      <c r="M582" s="7">
        <v>690</v>
      </c>
    </row>
    <row r="583" spans="1:13" ht="30">
      <c r="A583" s="101"/>
      <c r="B583" s="99"/>
      <c r="C583" s="102"/>
      <c r="D583" s="59" t="s">
        <v>504</v>
      </c>
      <c r="E583" s="10" t="s">
        <v>505</v>
      </c>
      <c r="F583" s="99"/>
      <c r="G583" s="98"/>
      <c r="H583" s="99"/>
      <c r="I583" s="99"/>
      <c r="J583" s="103" t="e">
        <v>#N/A</v>
      </c>
      <c r="K583" s="100" t="e">
        <v>#N/A</v>
      </c>
      <c r="M583" s="7">
        <v>850</v>
      </c>
    </row>
    <row r="584" spans="1:13" ht="15">
      <c r="A584" s="101"/>
      <c r="B584" s="99"/>
      <c r="C584" s="102"/>
      <c r="D584" s="59" t="s">
        <v>5197</v>
      </c>
      <c r="E584" s="10" t="s">
        <v>5198</v>
      </c>
      <c r="F584" s="99"/>
      <c r="G584" s="98"/>
      <c r="H584" s="99"/>
      <c r="I584" s="99"/>
      <c r="J584" s="103" t="e">
        <v>#N/A</v>
      </c>
      <c r="K584" s="100" t="e">
        <v>#N/A</v>
      </c>
      <c r="M584" s="7">
        <v>1650</v>
      </c>
    </row>
    <row r="585" spans="1:13" ht="15">
      <c r="A585" s="101" t="s">
        <v>5304</v>
      </c>
      <c r="B585" s="99" t="s">
        <v>5308</v>
      </c>
      <c r="C585" s="102" t="s">
        <v>5305</v>
      </c>
      <c r="D585" s="59" t="s">
        <v>13</v>
      </c>
      <c r="E585" s="10" t="s">
        <v>14</v>
      </c>
      <c r="F585" s="99" t="s">
        <v>5255</v>
      </c>
      <c r="G585" s="98" t="s">
        <v>5306</v>
      </c>
      <c r="H585" s="99" t="s">
        <v>5307</v>
      </c>
      <c r="I585" s="99" t="s">
        <v>4964</v>
      </c>
      <c r="J585" s="103">
        <v>2</v>
      </c>
      <c r="K585" s="100">
        <v>4172</v>
      </c>
      <c r="L585" s="7">
        <v>14200</v>
      </c>
    </row>
    <row r="586" spans="1:13" ht="30">
      <c r="A586" s="101"/>
      <c r="B586" s="99"/>
      <c r="C586" s="102"/>
      <c r="D586" s="59" t="s">
        <v>17</v>
      </c>
      <c r="E586" s="10" t="s">
        <v>18</v>
      </c>
      <c r="F586" s="99"/>
      <c r="G586" s="98"/>
      <c r="H586" s="99"/>
      <c r="I586" s="99"/>
      <c r="J586" s="103" t="e">
        <v>#N/A</v>
      </c>
      <c r="K586" s="100" t="e">
        <v>#N/A</v>
      </c>
      <c r="M586" s="73">
        <v>380</v>
      </c>
    </row>
    <row r="587" spans="1:13" ht="15">
      <c r="A587" s="101"/>
      <c r="B587" s="99"/>
      <c r="C587" s="102"/>
      <c r="D587" s="59" t="s">
        <v>692</v>
      </c>
      <c r="E587" s="10" t="s">
        <v>693</v>
      </c>
      <c r="F587" s="99"/>
      <c r="G587" s="98"/>
      <c r="H587" s="99"/>
      <c r="I587" s="99"/>
      <c r="J587" s="103" t="e">
        <v>#N/A</v>
      </c>
      <c r="K587" s="100" t="e">
        <v>#N/A</v>
      </c>
      <c r="M587" s="73">
        <v>320</v>
      </c>
    </row>
    <row r="588" spans="1:13" ht="15">
      <c r="A588" s="101"/>
      <c r="B588" s="99"/>
      <c r="C588" s="102"/>
      <c r="D588" s="59" t="s">
        <v>695</v>
      </c>
      <c r="E588" s="10" t="s">
        <v>696</v>
      </c>
      <c r="F588" s="99"/>
      <c r="G588" s="98"/>
      <c r="H588" s="99"/>
      <c r="I588" s="99"/>
      <c r="J588" s="103" t="e">
        <v>#N/A</v>
      </c>
      <c r="K588" s="100" t="e">
        <v>#N/A</v>
      </c>
      <c r="M588" s="73">
        <v>320</v>
      </c>
    </row>
    <row r="589" spans="1:13" ht="15">
      <c r="A589" s="101"/>
      <c r="B589" s="99"/>
      <c r="C589" s="102"/>
      <c r="D589" s="59" t="s">
        <v>698</v>
      </c>
      <c r="E589" s="10" t="s">
        <v>699</v>
      </c>
      <c r="F589" s="99"/>
      <c r="G589" s="98"/>
      <c r="H589" s="99"/>
      <c r="I589" s="99"/>
      <c r="J589" s="103" t="e">
        <v>#N/A</v>
      </c>
      <c r="K589" s="100" t="e">
        <v>#N/A</v>
      </c>
      <c r="M589" s="73">
        <v>320</v>
      </c>
    </row>
    <row r="590" spans="1:13" ht="15">
      <c r="A590" s="101"/>
      <c r="B590" s="99"/>
      <c r="C590" s="102"/>
      <c r="D590" s="59" t="s">
        <v>704</v>
      </c>
      <c r="E590" s="10" t="s">
        <v>705</v>
      </c>
      <c r="F590" s="99"/>
      <c r="G590" s="98"/>
      <c r="H590" s="99"/>
      <c r="I590" s="99"/>
      <c r="J590" s="103" t="e">
        <v>#N/A</v>
      </c>
      <c r="K590" s="100" t="e">
        <v>#N/A</v>
      </c>
      <c r="M590" s="73">
        <v>320</v>
      </c>
    </row>
    <row r="591" spans="1:13" ht="15">
      <c r="A591" s="101"/>
      <c r="B591" s="99"/>
      <c r="C591" s="102"/>
      <c r="D591" s="59" t="s">
        <v>443</v>
      </c>
      <c r="E591" s="10" t="s">
        <v>444</v>
      </c>
      <c r="F591" s="99"/>
      <c r="G591" s="98"/>
      <c r="H591" s="99"/>
      <c r="I591" s="99"/>
      <c r="J591" s="103" t="e">
        <v>#N/A</v>
      </c>
      <c r="K591" s="100" t="e">
        <v>#N/A</v>
      </c>
      <c r="M591" s="73">
        <v>210</v>
      </c>
    </row>
    <row r="592" spans="1:13" ht="15">
      <c r="A592" s="101"/>
      <c r="B592" s="99"/>
      <c r="C592" s="102"/>
      <c r="D592" s="59" t="s">
        <v>446</v>
      </c>
      <c r="E592" s="10" t="s">
        <v>447</v>
      </c>
      <c r="F592" s="99"/>
      <c r="G592" s="98"/>
      <c r="H592" s="99"/>
      <c r="I592" s="99"/>
      <c r="J592" s="103" t="e">
        <v>#N/A</v>
      </c>
      <c r="K592" s="100" t="e">
        <v>#N/A</v>
      </c>
      <c r="M592" s="73">
        <v>210</v>
      </c>
    </row>
    <row r="593" spans="1:13" ht="15">
      <c r="A593" s="101"/>
      <c r="B593" s="99"/>
      <c r="C593" s="102"/>
      <c r="D593" s="59" t="s">
        <v>449</v>
      </c>
      <c r="E593" s="10" t="s">
        <v>450</v>
      </c>
      <c r="F593" s="99"/>
      <c r="G593" s="98"/>
      <c r="H593" s="99"/>
      <c r="I593" s="99"/>
      <c r="J593" s="103" t="e">
        <v>#N/A</v>
      </c>
      <c r="K593" s="100" t="e">
        <v>#N/A</v>
      </c>
      <c r="M593" s="73">
        <v>210</v>
      </c>
    </row>
    <row r="594" spans="1:13" ht="15">
      <c r="A594" s="101"/>
      <c r="B594" s="99"/>
      <c r="C594" s="102"/>
      <c r="D594" s="59" t="s">
        <v>452</v>
      </c>
      <c r="E594" s="10" t="s">
        <v>453</v>
      </c>
      <c r="F594" s="99"/>
      <c r="G594" s="98"/>
      <c r="H594" s="99"/>
      <c r="I594" s="99"/>
      <c r="J594" s="103" t="e">
        <v>#N/A</v>
      </c>
      <c r="K594" s="100" t="e">
        <v>#N/A</v>
      </c>
      <c r="M594" s="73">
        <v>210</v>
      </c>
    </row>
    <row r="595" spans="1:13" ht="15">
      <c r="A595" s="101"/>
      <c r="B595" s="99"/>
      <c r="C595" s="102"/>
      <c r="D595" s="59" t="s">
        <v>677</v>
      </c>
      <c r="E595" s="10" t="s">
        <v>678</v>
      </c>
      <c r="F595" s="99"/>
      <c r="G595" s="98"/>
      <c r="H595" s="99"/>
      <c r="I595" s="99"/>
      <c r="J595" s="103" t="e">
        <v>#N/A</v>
      </c>
      <c r="K595" s="100" t="e">
        <v>#N/A</v>
      </c>
      <c r="M595" s="73">
        <v>320</v>
      </c>
    </row>
    <row r="596" spans="1:13" ht="15">
      <c r="A596" s="101"/>
      <c r="B596" s="99"/>
      <c r="C596" s="102"/>
      <c r="D596" s="59" t="s">
        <v>688</v>
      </c>
      <c r="E596" s="10" t="s">
        <v>689</v>
      </c>
      <c r="F596" s="99"/>
      <c r="G596" s="98"/>
      <c r="H596" s="99"/>
      <c r="I596" s="99"/>
      <c r="J596" s="103" t="e">
        <v>#N/A</v>
      </c>
      <c r="K596" s="100" t="e">
        <v>#N/A</v>
      </c>
      <c r="M596" s="7">
        <v>1070</v>
      </c>
    </row>
    <row r="597" spans="1:13" ht="15">
      <c r="A597" s="101"/>
      <c r="B597" s="99"/>
      <c r="C597" s="102"/>
      <c r="D597" s="59" t="s">
        <v>403</v>
      </c>
      <c r="E597" s="10" t="s">
        <v>404</v>
      </c>
      <c r="F597" s="99"/>
      <c r="G597" s="98"/>
      <c r="H597" s="99"/>
      <c r="I597" s="99"/>
      <c r="J597" s="103" t="e">
        <v>#N/A</v>
      </c>
      <c r="K597" s="100" t="e">
        <v>#N/A</v>
      </c>
      <c r="M597" s="7">
        <v>400</v>
      </c>
    </row>
    <row r="598" spans="1:13" ht="15">
      <c r="A598" s="101"/>
      <c r="B598" s="99"/>
      <c r="C598" s="102"/>
      <c r="D598" s="59" t="s">
        <v>673</v>
      </c>
      <c r="E598" s="10" t="s">
        <v>674</v>
      </c>
      <c r="F598" s="99"/>
      <c r="G598" s="98"/>
      <c r="H598" s="99"/>
      <c r="I598" s="99"/>
      <c r="J598" s="103" t="e">
        <v>#N/A</v>
      </c>
      <c r="K598" s="100" t="e">
        <v>#N/A</v>
      </c>
      <c r="M598" s="7">
        <v>490</v>
      </c>
    </row>
    <row r="599" spans="1:13" ht="15">
      <c r="A599" s="101"/>
      <c r="B599" s="99"/>
      <c r="C599" s="102"/>
      <c r="D599" s="59" t="s">
        <v>458</v>
      </c>
      <c r="E599" s="10" t="s">
        <v>459</v>
      </c>
      <c r="F599" s="99"/>
      <c r="G599" s="98"/>
      <c r="H599" s="99"/>
      <c r="I599" s="99"/>
      <c r="J599" s="103" t="e">
        <v>#N/A</v>
      </c>
      <c r="K599" s="100" t="e">
        <v>#N/A</v>
      </c>
      <c r="M599" s="7">
        <v>1300</v>
      </c>
    </row>
    <row r="600" spans="1:13" ht="15">
      <c r="A600" s="101"/>
      <c r="B600" s="99"/>
      <c r="C600" s="102"/>
      <c r="D600" s="59" t="s">
        <v>527</v>
      </c>
      <c r="E600" s="10" t="s">
        <v>528</v>
      </c>
      <c r="F600" s="99"/>
      <c r="G600" s="98"/>
      <c r="H600" s="99"/>
      <c r="I600" s="99"/>
      <c r="J600" s="103" t="e">
        <v>#N/A</v>
      </c>
      <c r="K600" s="100" t="e">
        <v>#N/A</v>
      </c>
      <c r="M600" s="73">
        <v>250</v>
      </c>
    </row>
    <row r="601" spans="1:13" ht="15">
      <c r="A601" s="101"/>
      <c r="B601" s="99"/>
      <c r="C601" s="102"/>
      <c r="D601" s="59" t="s">
        <v>732</v>
      </c>
      <c r="E601" s="10" t="s">
        <v>733</v>
      </c>
      <c r="F601" s="99"/>
      <c r="G601" s="98"/>
      <c r="H601" s="99"/>
      <c r="I601" s="99"/>
      <c r="J601" s="103" t="e">
        <v>#N/A</v>
      </c>
      <c r="K601" s="100" t="e">
        <v>#N/A</v>
      </c>
      <c r="M601" s="73">
        <v>320</v>
      </c>
    </row>
    <row r="602" spans="1:13" ht="15">
      <c r="A602" s="101"/>
      <c r="B602" s="99"/>
      <c r="C602" s="102"/>
      <c r="D602" s="59" t="s">
        <v>740</v>
      </c>
      <c r="E602" s="10" t="s">
        <v>741</v>
      </c>
      <c r="F602" s="99"/>
      <c r="G602" s="98"/>
      <c r="H602" s="99"/>
      <c r="I602" s="99"/>
      <c r="J602" s="103" t="e">
        <v>#N/A</v>
      </c>
      <c r="K602" s="100" t="e">
        <v>#N/A</v>
      </c>
      <c r="M602" s="73">
        <v>320</v>
      </c>
    </row>
    <row r="603" spans="1:13" ht="15">
      <c r="A603" s="101"/>
      <c r="B603" s="99"/>
      <c r="C603" s="102"/>
      <c r="D603" s="59" t="s">
        <v>743</v>
      </c>
      <c r="E603" s="10" t="s">
        <v>744</v>
      </c>
      <c r="F603" s="99"/>
      <c r="G603" s="98"/>
      <c r="H603" s="99"/>
      <c r="I603" s="99"/>
      <c r="J603" s="103" t="e">
        <v>#N/A</v>
      </c>
      <c r="K603" s="100" t="e">
        <v>#N/A</v>
      </c>
      <c r="M603" s="73">
        <v>320</v>
      </c>
    </row>
    <row r="604" spans="1:13" ht="15">
      <c r="A604" s="101"/>
      <c r="B604" s="99"/>
      <c r="C604" s="102"/>
      <c r="D604" s="59" t="s">
        <v>746</v>
      </c>
      <c r="E604" s="10" t="s">
        <v>747</v>
      </c>
      <c r="F604" s="99"/>
      <c r="G604" s="98"/>
      <c r="H604" s="99"/>
      <c r="I604" s="99"/>
      <c r="J604" s="103" t="e">
        <v>#N/A</v>
      </c>
      <c r="K604" s="100" t="e">
        <v>#N/A</v>
      </c>
      <c r="M604" s="73">
        <v>320</v>
      </c>
    </row>
    <row r="605" spans="1:13" ht="15">
      <c r="A605" s="101"/>
      <c r="B605" s="99"/>
      <c r="C605" s="102"/>
      <c r="D605" s="59" t="s">
        <v>248</v>
      </c>
      <c r="E605" s="10" t="s">
        <v>249</v>
      </c>
      <c r="F605" s="99"/>
      <c r="G605" s="98"/>
      <c r="H605" s="99"/>
      <c r="I605" s="99"/>
      <c r="J605" s="103" t="e">
        <v>#N/A</v>
      </c>
      <c r="K605" s="100" t="e">
        <v>#N/A</v>
      </c>
      <c r="M605" s="7">
        <v>660</v>
      </c>
    </row>
    <row r="606" spans="1:13" ht="30">
      <c r="A606" s="101"/>
      <c r="B606" s="99"/>
      <c r="C606" s="102"/>
      <c r="D606" s="59" t="s">
        <v>4033</v>
      </c>
      <c r="E606" s="10" t="s">
        <v>4034</v>
      </c>
      <c r="F606" s="99"/>
      <c r="G606" s="98"/>
      <c r="H606" s="99"/>
      <c r="I606" s="99"/>
      <c r="J606" s="103" t="e">
        <v>#N/A</v>
      </c>
      <c r="K606" s="100" t="e">
        <v>#N/A</v>
      </c>
      <c r="M606" s="7">
        <v>3140</v>
      </c>
    </row>
    <row r="607" spans="1:13" ht="15">
      <c r="A607" s="101"/>
      <c r="B607" s="99"/>
      <c r="C607" s="102"/>
      <c r="D607" s="59" t="s">
        <v>292</v>
      </c>
      <c r="E607" s="10" t="s">
        <v>293</v>
      </c>
      <c r="F607" s="99"/>
      <c r="G607" s="98"/>
      <c r="H607" s="99"/>
      <c r="I607" s="99"/>
      <c r="J607" s="103" t="e">
        <v>#N/A</v>
      </c>
      <c r="K607" s="100" t="e">
        <v>#N/A</v>
      </c>
      <c r="M607" s="7">
        <v>760</v>
      </c>
    </row>
    <row r="608" spans="1:13" ht="15">
      <c r="A608" s="101"/>
      <c r="B608" s="99"/>
      <c r="C608" s="102"/>
      <c r="D608" s="59" t="s">
        <v>419</v>
      </c>
      <c r="E608" s="10" t="s">
        <v>420</v>
      </c>
      <c r="F608" s="99"/>
      <c r="G608" s="98"/>
      <c r="H608" s="99"/>
      <c r="I608" s="99"/>
      <c r="J608" s="103" t="e">
        <v>#N/A</v>
      </c>
      <c r="K608" s="100" t="e">
        <v>#N/A</v>
      </c>
      <c r="M608" s="7">
        <v>820</v>
      </c>
    </row>
    <row r="609" spans="1:13" ht="15">
      <c r="A609" s="101"/>
      <c r="B609" s="99"/>
      <c r="C609" s="102"/>
      <c r="D609" s="59" t="s">
        <v>465</v>
      </c>
      <c r="E609" s="10" t="s">
        <v>466</v>
      </c>
      <c r="F609" s="99"/>
      <c r="G609" s="98"/>
      <c r="H609" s="99"/>
      <c r="I609" s="99"/>
      <c r="J609" s="103" t="e">
        <v>#N/A</v>
      </c>
      <c r="K609" s="100" t="e">
        <v>#N/A</v>
      </c>
      <c r="M609" s="7">
        <v>800</v>
      </c>
    </row>
    <row r="610" spans="1:13" ht="15">
      <c r="A610" s="101"/>
      <c r="B610" s="99"/>
      <c r="C610" s="102"/>
      <c r="D610" s="59" t="s">
        <v>471</v>
      </c>
      <c r="E610" s="10" t="s">
        <v>472</v>
      </c>
      <c r="F610" s="99"/>
      <c r="G610" s="98"/>
      <c r="H610" s="99"/>
      <c r="I610" s="99"/>
      <c r="J610" s="103" t="e">
        <v>#N/A</v>
      </c>
      <c r="K610" s="100" t="e">
        <v>#N/A</v>
      </c>
      <c r="M610" s="7">
        <v>720</v>
      </c>
    </row>
    <row r="611" spans="1:13" ht="15">
      <c r="A611" s="101"/>
      <c r="B611" s="99"/>
      <c r="C611" s="102"/>
      <c r="D611" s="59" t="s">
        <v>5197</v>
      </c>
      <c r="E611" s="10" t="s">
        <v>5198</v>
      </c>
      <c r="F611" s="99"/>
      <c r="G611" s="98"/>
      <c r="H611" s="99"/>
      <c r="I611" s="99"/>
      <c r="J611" s="103" t="e">
        <v>#N/A</v>
      </c>
      <c r="K611" s="100" t="e">
        <v>#N/A</v>
      </c>
      <c r="M611" s="7">
        <v>1650</v>
      </c>
    </row>
    <row r="612" spans="1:13" ht="15">
      <c r="A612" s="101" t="s">
        <v>5309</v>
      </c>
      <c r="B612" s="99" t="s">
        <v>5313</v>
      </c>
      <c r="C612" s="102" t="s">
        <v>5310</v>
      </c>
      <c r="D612" s="59" t="s">
        <v>13</v>
      </c>
      <c r="E612" s="10" t="s">
        <v>14</v>
      </c>
      <c r="F612" s="99" t="s">
        <v>5255</v>
      </c>
      <c r="G612" s="98" t="s">
        <v>5311</v>
      </c>
      <c r="H612" s="99" t="s">
        <v>5312</v>
      </c>
      <c r="I612" s="99" t="s">
        <v>4964</v>
      </c>
      <c r="J612" s="103">
        <v>2</v>
      </c>
      <c r="K612" s="100">
        <v>3900</v>
      </c>
      <c r="L612" s="7">
        <v>14500</v>
      </c>
    </row>
    <row r="613" spans="1:13" ht="30">
      <c r="A613" s="101"/>
      <c r="B613" s="99"/>
      <c r="C613" s="102"/>
      <c r="D613" s="59" t="s">
        <v>17</v>
      </c>
      <c r="E613" s="10" t="s">
        <v>18</v>
      </c>
      <c r="F613" s="99"/>
      <c r="G613" s="98"/>
      <c r="H613" s="99"/>
      <c r="I613" s="99"/>
      <c r="J613" s="103" t="e">
        <v>#N/A</v>
      </c>
      <c r="K613" s="100" t="e">
        <v>#N/A</v>
      </c>
      <c r="M613" s="73">
        <v>380</v>
      </c>
    </row>
    <row r="614" spans="1:13" ht="15">
      <c r="A614" s="101"/>
      <c r="B614" s="99"/>
      <c r="C614" s="102"/>
      <c r="D614" s="59" t="s">
        <v>692</v>
      </c>
      <c r="E614" s="10" t="s">
        <v>693</v>
      </c>
      <c r="F614" s="99"/>
      <c r="G614" s="98"/>
      <c r="H614" s="99"/>
      <c r="I614" s="99"/>
      <c r="J614" s="103" t="e">
        <v>#N/A</v>
      </c>
      <c r="K614" s="100" t="e">
        <v>#N/A</v>
      </c>
      <c r="M614" s="73">
        <v>320</v>
      </c>
    </row>
    <row r="615" spans="1:13" ht="15">
      <c r="A615" s="101"/>
      <c r="B615" s="99"/>
      <c r="C615" s="102"/>
      <c r="D615" s="59" t="s">
        <v>695</v>
      </c>
      <c r="E615" s="10" t="s">
        <v>696</v>
      </c>
      <c r="F615" s="99"/>
      <c r="G615" s="98"/>
      <c r="H615" s="99"/>
      <c r="I615" s="99"/>
      <c r="J615" s="103" t="e">
        <v>#N/A</v>
      </c>
      <c r="K615" s="100" t="e">
        <v>#N/A</v>
      </c>
      <c r="M615" s="73">
        <v>320</v>
      </c>
    </row>
    <row r="616" spans="1:13" ht="15">
      <c r="A616" s="101"/>
      <c r="B616" s="99"/>
      <c r="C616" s="102"/>
      <c r="D616" s="59" t="s">
        <v>698</v>
      </c>
      <c r="E616" s="10" t="s">
        <v>699</v>
      </c>
      <c r="F616" s="99"/>
      <c r="G616" s="98"/>
      <c r="H616" s="99"/>
      <c r="I616" s="99"/>
      <c r="J616" s="103" t="e">
        <v>#N/A</v>
      </c>
      <c r="K616" s="100" t="e">
        <v>#N/A</v>
      </c>
      <c r="M616" s="73">
        <v>320</v>
      </c>
    </row>
    <row r="617" spans="1:13" ht="15">
      <c r="A617" s="101"/>
      <c r="B617" s="99"/>
      <c r="C617" s="102"/>
      <c r="D617" s="59" t="s">
        <v>704</v>
      </c>
      <c r="E617" s="10" t="s">
        <v>705</v>
      </c>
      <c r="F617" s="99"/>
      <c r="G617" s="98"/>
      <c r="H617" s="99"/>
      <c r="I617" s="99"/>
      <c r="J617" s="103" t="e">
        <v>#N/A</v>
      </c>
      <c r="K617" s="100" t="e">
        <v>#N/A</v>
      </c>
      <c r="M617" s="73">
        <v>320</v>
      </c>
    </row>
    <row r="618" spans="1:13" ht="15">
      <c r="A618" s="101"/>
      <c r="B618" s="99"/>
      <c r="C618" s="102"/>
      <c r="D618" s="59" t="s">
        <v>443</v>
      </c>
      <c r="E618" s="10" t="s">
        <v>444</v>
      </c>
      <c r="F618" s="99"/>
      <c r="G618" s="98"/>
      <c r="H618" s="99"/>
      <c r="I618" s="99"/>
      <c r="J618" s="103" t="e">
        <v>#N/A</v>
      </c>
      <c r="K618" s="100" t="e">
        <v>#N/A</v>
      </c>
      <c r="M618" s="73">
        <v>210</v>
      </c>
    </row>
    <row r="619" spans="1:13" ht="15">
      <c r="A619" s="101"/>
      <c r="B619" s="99"/>
      <c r="C619" s="102"/>
      <c r="D619" s="59" t="s">
        <v>446</v>
      </c>
      <c r="E619" s="10" t="s">
        <v>447</v>
      </c>
      <c r="F619" s="99"/>
      <c r="G619" s="98"/>
      <c r="H619" s="99"/>
      <c r="I619" s="99"/>
      <c r="J619" s="103" t="e">
        <v>#N/A</v>
      </c>
      <c r="K619" s="100" t="e">
        <v>#N/A</v>
      </c>
      <c r="M619" s="73">
        <v>210</v>
      </c>
    </row>
    <row r="620" spans="1:13" ht="15">
      <c r="A620" s="101"/>
      <c r="B620" s="99"/>
      <c r="C620" s="102"/>
      <c r="D620" s="59" t="s">
        <v>449</v>
      </c>
      <c r="E620" s="10" t="s">
        <v>450</v>
      </c>
      <c r="F620" s="99"/>
      <c r="G620" s="98"/>
      <c r="H620" s="99"/>
      <c r="I620" s="99"/>
      <c r="J620" s="103" t="e">
        <v>#N/A</v>
      </c>
      <c r="K620" s="100" t="e">
        <v>#N/A</v>
      </c>
      <c r="M620" s="73">
        <v>210</v>
      </c>
    </row>
    <row r="621" spans="1:13" ht="15">
      <c r="A621" s="101"/>
      <c r="B621" s="99"/>
      <c r="C621" s="102"/>
      <c r="D621" s="59" t="s">
        <v>452</v>
      </c>
      <c r="E621" s="10" t="s">
        <v>453</v>
      </c>
      <c r="F621" s="99"/>
      <c r="G621" s="98"/>
      <c r="H621" s="99"/>
      <c r="I621" s="99"/>
      <c r="J621" s="103" t="e">
        <v>#N/A</v>
      </c>
      <c r="K621" s="100" t="e">
        <v>#N/A</v>
      </c>
      <c r="M621" s="73">
        <v>210</v>
      </c>
    </row>
    <row r="622" spans="1:13" ht="15">
      <c r="A622" s="101"/>
      <c r="B622" s="99"/>
      <c r="C622" s="102"/>
      <c r="D622" s="59" t="s">
        <v>677</v>
      </c>
      <c r="E622" s="10" t="s">
        <v>678</v>
      </c>
      <c r="F622" s="99"/>
      <c r="G622" s="98"/>
      <c r="H622" s="99"/>
      <c r="I622" s="99"/>
      <c r="J622" s="103" t="e">
        <v>#N/A</v>
      </c>
      <c r="K622" s="100" t="e">
        <v>#N/A</v>
      </c>
      <c r="M622" s="73">
        <v>320</v>
      </c>
    </row>
    <row r="623" spans="1:13" ht="15">
      <c r="A623" s="101"/>
      <c r="B623" s="99"/>
      <c r="C623" s="102"/>
      <c r="D623" s="59" t="s">
        <v>688</v>
      </c>
      <c r="E623" s="10" t="s">
        <v>689</v>
      </c>
      <c r="F623" s="99"/>
      <c r="G623" s="98"/>
      <c r="H623" s="99"/>
      <c r="I623" s="99"/>
      <c r="J623" s="103" t="e">
        <v>#N/A</v>
      </c>
      <c r="K623" s="100" t="e">
        <v>#N/A</v>
      </c>
      <c r="M623" s="73">
        <v>1070</v>
      </c>
    </row>
    <row r="624" spans="1:13" ht="15">
      <c r="A624" s="101"/>
      <c r="B624" s="99"/>
      <c r="C624" s="102"/>
      <c r="D624" s="59" t="s">
        <v>403</v>
      </c>
      <c r="E624" s="10" t="s">
        <v>404</v>
      </c>
      <c r="F624" s="99"/>
      <c r="G624" s="98"/>
      <c r="H624" s="99"/>
      <c r="I624" s="99"/>
      <c r="J624" s="103" t="e">
        <v>#N/A</v>
      </c>
      <c r="K624" s="100" t="e">
        <v>#N/A</v>
      </c>
      <c r="M624" s="73">
        <v>400</v>
      </c>
    </row>
    <row r="625" spans="1:13" ht="15">
      <c r="A625" s="101"/>
      <c r="B625" s="99"/>
      <c r="C625" s="102"/>
      <c r="D625" s="59" t="s">
        <v>673</v>
      </c>
      <c r="E625" s="10" t="s">
        <v>674</v>
      </c>
      <c r="F625" s="99"/>
      <c r="G625" s="98"/>
      <c r="H625" s="99"/>
      <c r="I625" s="99"/>
      <c r="J625" s="103" t="e">
        <v>#N/A</v>
      </c>
      <c r="K625" s="100" t="e">
        <v>#N/A</v>
      </c>
      <c r="M625" s="73">
        <v>490</v>
      </c>
    </row>
    <row r="626" spans="1:13" ht="15">
      <c r="A626" s="101"/>
      <c r="B626" s="99"/>
      <c r="C626" s="102"/>
      <c r="D626" s="59" t="s">
        <v>458</v>
      </c>
      <c r="E626" s="10" t="s">
        <v>459</v>
      </c>
      <c r="F626" s="99"/>
      <c r="G626" s="98"/>
      <c r="H626" s="99"/>
      <c r="I626" s="99"/>
      <c r="J626" s="103" t="e">
        <v>#N/A</v>
      </c>
      <c r="K626" s="100" t="e">
        <v>#N/A</v>
      </c>
      <c r="M626" s="73">
        <v>1300</v>
      </c>
    </row>
    <row r="627" spans="1:13" ht="15">
      <c r="A627" s="101"/>
      <c r="B627" s="99"/>
      <c r="C627" s="102"/>
      <c r="D627" s="59" t="s">
        <v>527</v>
      </c>
      <c r="E627" s="10" t="s">
        <v>528</v>
      </c>
      <c r="F627" s="99"/>
      <c r="G627" s="98"/>
      <c r="H627" s="99"/>
      <c r="I627" s="99"/>
      <c r="J627" s="103" t="e">
        <v>#N/A</v>
      </c>
      <c r="K627" s="100" t="e">
        <v>#N/A</v>
      </c>
      <c r="M627" s="73">
        <v>250</v>
      </c>
    </row>
    <row r="628" spans="1:13" ht="15">
      <c r="A628" s="101"/>
      <c r="B628" s="99"/>
      <c r="C628" s="102"/>
      <c r="D628" s="59" t="s">
        <v>732</v>
      </c>
      <c r="E628" s="10" t="s">
        <v>733</v>
      </c>
      <c r="F628" s="99"/>
      <c r="G628" s="98"/>
      <c r="H628" s="99"/>
      <c r="I628" s="99"/>
      <c r="J628" s="103" t="e">
        <v>#N/A</v>
      </c>
      <c r="K628" s="100" t="e">
        <v>#N/A</v>
      </c>
      <c r="M628" s="73">
        <v>320</v>
      </c>
    </row>
    <row r="629" spans="1:13" ht="15">
      <c r="A629" s="101"/>
      <c r="B629" s="99"/>
      <c r="C629" s="102"/>
      <c r="D629" s="59" t="s">
        <v>740</v>
      </c>
      <c r="E629" s="10" t="s">
        <v>741</v>
      </c>
      <c r="F629" s="99"/>
      <c r="G629" s="98"/>
      <c r="H629" s="99"/>
      <c r="I629" s="99"/>
      <c r="J629" s="103" t="e">
        <v>#N/A</v>
      </c>
      <c r="K629" s="100" t="e">
        <v>#N/A</v>
      </c>
      <c r="M629" s="73">
        <v>320</v>
      </c>
    </row>
    <row r="630" spans="1:13" ht="15">
      <c r="A630" s="101"/>
      <c r="B630" s="99"/>
      <c r="C630" s="102"/>
      <c r="D630" s="59" t="s">
        <v>743</v>
      </c>
      <c r="E630" s="10" t="s">
        <v>744</v>
      </c>
      <c r="F630" s="99"/>
      <c r="G630" s="98"/>
      <c r="H630" s="99"/>
      <c r="I630" s="99"/>
      <c r="J630" s="103" t="e">
        <v>#N/A</v>
      </c>
      <c r="K630" s="100" t="e">
        <v>#N/A</v>
      </c>
      <c r="M630" s="73">
        <v>320</v>
      </c>
    </row>
    <row r="631" spans="1:13" ht="15">
      <c r="A631" s="101"/>
      <c r="B631" s="99"/>
      <c r="C631" s="102"/>
      <c r="D631" s="59" t="s">
        <v>746</v>
      </c>
      <c r="E631" s="10" t="s">
        <v>747</v>
      </c>
      <c r="F631" s="99"/>
      <c r="G631" s="98"/>
      <c r="H631" s="99"/>
      <c r="I631" s="99"/>
      <c r="J631" s="103" t="e">
        <v>#N/A</v>
      </c>
      <c r="K631" s="100" t="e">
        <v>#N/A</v>
      </c>
      <c r="M631" s="73">
        <v>320</v>
      </c>
    </row>
    <row r="632" spans="1:13" ht="30">
      <c r="A632" s="101"/>
      <c r="B632" s="99"/>
      <c r="C632" s="102"/>
      <c r="D632" s="59" t="s">
        <v>4033</v>
      </c>
      <c r="E632" s="10" t="s">
        <v>4034</v>
      </c>
      <c r="F632" s="99"/>
      <c r="G632" s="98"/>
      <c r="H632" s="99"/>
      <c r="I632" s="99"/>
      <c r="J632" s="103" t="e">
        <v>#N/A</v>
      </c>
      <c r="K632" s="100" t="e">
        <v>#N/A</v>
      </c>
      <c r="M632" s="7">
        <v>3140</v>
      </c>
    </row>
    <row r="633" spans="1:13" ht="15">
      <c r="A633" s="101"/>
      <c r="B633" s="99"/>
      <c r="C633" s="102"/>
      <c r="D633" s="59" t="s">
        <v>292</v>
      </c>
      <c r="E633" s="10" t="s">
        <v>293</v>
      </c>
      <c r="F633" s="99"/>
      <c r="G633" s="98"/>
      <c r="H633" s="99"/>
      <c r="I633" s="99"/>
      <c r="J633" s="103" t="e">
        <v>#N/A</v>
      </c>
      <c r="K633" s="100" t="e">
        <v>#N/A</v>
      </c>
      <c r="M633" s="7">
        <v>760</v>
      </c>
    </row>
    <row r="634" spans="1:13" ht="15">
      <c r="A634" s="101"/>
      <c r="B634" s="99"/>
      <c r="C634" s="102"/>
      <c r="D634" s="59" t="s">
        <v>561</v>
      </c>
      <c r="E634" s="10" t="s">
        <v>562</v>
      </c>
      <c r="F634" s="99"/>
      <c r="G634" s="98"/>
      <c r="H634" s="99"/>
      <c r="I634" s="99"/>
      <c r="J634" s="103" t="e">
        <v>#N/A</v>
      </c>
      <c r="K634" s="100" t="e">
        <v>#N/A</v>
      </c>
      <c r="M634" s="7">
        <v>690</v>
      </c>
    </row>
    <row r="635" spans="1:13" ht="15">
      <c r="A635" s="101"/>
      <c r="B635" s="99"/>
      <c r="C635" s="102"/>
      <c r="D635" s="59" t="s">
        <v>419</v>
      </c>
      <c r="E635" s="10" t="s">
        <v>420</v>
      </c>
      <c r="F635" s="99"/>
      <c r="G635" s="98"/>
      <c r="H635" s="99"/>
      <c r="I635" s="99"/>
      <c r="J635" s="103" t="e">
        <v>#N/A</v>
      </c>
      <c r="K635" s="100" t="e">
        <v>#N/A</v>
      </c>
      <c r="M635" s="7">
        <v>820</v>
      </c>
    </row>
    <row r="636" spans="1:13" ht="30">
      <c r="A636" s="101"/>
      <c r="B636" s="99"/>
      <c r="C636" s="102"/>
      <c r="D636" s="59" t="s">
        <v>504</v>
      </c>
      <c r="E636" s="10" t="s">
        <v>505</v>
      </c>
      <c r="F636" s="99"/>
      <c r="G636" s="98"/>
      <c r="H636" s="99"/>
      <c r="I636" s="99"/>
      <c r="J636" s="103" t="e">
        <v>#N/A</v>
      </c>
      <c r="K636" s="100" t="e">
        <v>#N/A</v>
      </c>
      <c r="M636" s="7">
        <v>850</v>
      </c>
    </row>
    <row r="637" spans="1:13" ht="15">
      <c r="A637" s="101"/>
      <c r="B637" s="99"/>
      <c r="C637" s="102"/>
      <c r="D637" s="59" t="s">
        <v>5197</v>
      </c>
      <c r="E637" s="10" t="s">
        <v>5198</v>
      </c>
      <c r="F637" s="99"/>
      <c r="G637" s="98"/>
      <c r="H637" s="99"/>
      <c r="I637" s="99"/>
      <c r="J637" s="103" t="e">
        <v>#N/A</v>
      </c>
      <c r="K637" s="100" t="e">
        <v>#N/A</v>
      </c>
      <c r="M637" s="7">
        <v>1650</v>
      </c>
    </row>
    <row r="638" spans="1:13" ht="15">
      <c r="A638" s="101" t="s">
        <v>5314</v>
      </c>
      <c r="B638" s="99" t="s">
        <v>5318</v>
      </c>
      <c r="C638" s="102" t="s">
        <v>5315</v>
      </c>
      <c r="D638" s="59" t="s">
        <v>13</v>
      </c>
      <c r="E638" s="10" t="s">
        <v>14</v>
      </c>
      <c r="F638" s="99" t="s">
        <v>5255</v>
      </c>
      <c r="G638" s="98" t="s">
        <v>5316</v>
      </c>
      <c r="H638" s="99" t="s">
        <v>5317</v>
      </c>
      <c r="I638" s="99" t="s">
        <v>4964</v>
      </c>
      <c r="J638" s="103">
        <v>2</v>
      </c>
      <c r="K638" s="100">
        <v>5900</v>
      </c>
      <c r="L638" s="7">
        <v>16300</v>
      </c>
    </row>
    <row r="639" spans="1:13" ht="30">
      <c r="A639" s="101"/>
      <c r="B639" s="99"/>
      <c r="C639" s="102"/>
      <c r="D639" s="59" t="s">
        <v>17</v>
      </c>
      <c r="E639" s="10" t="s">
        <v>18</v>
      </c>
      <c r="F639" s="99"/>
      <c r="G639" s="98"/>
      <c r="H639" s="99"/>
      <c r="I639" s="99"/>
      <c r="J639" s="103" t="e">
        <v>#N/A</v>
      </c>
      <c r="K639" s="100" t="e">
        <v>#N/A</v>
      </c>
      <c r="M639" s="73">
        <v>380</v>
      </c>
    </row>
    <row r="640" spans="1:13" ht="15">
      <c r="A640" s="101"/>
      <c r="B640" s="99"/>
      <c r="C640" s="102"/>
      <c r="D640" s="59" t="s">
        <v>692</v>
      </c>
      <c r="E640" s="10" t="s">
        <v>693</v>
      </c>
      <c r="F640" s="99"/>
      <c r="G640" s="98"/>
      <c r="H640" s="99"/>
      <c r="I640" s="99"/>
      <c r="J640" s="103" t="e">
        <v>#N/A</v>
      </c>
      <c r="K640" s="100" t="e">
        <v>#N/A</v>
      </c>
      <c r="M640" s="73">
        <v>320</v>
      </c>
    </row>
    <row r="641" spans="1:13" ht="15">
      <c r="A641" s="101"/>
      <c r="B641" s="99"/>
      <c r="C641" s="102"/>
      <c r="D641" s="59" t="s">
        <v>695</v>
      </c>
      <c r="E641" s="10" t="s">
        <v>696</v>
      </c>
      <c r="F641" s="99"/>
      <c r="G641" s="98"/>
      <c r="H641" s="99"/>
      <c r="I641" s="99"/>
      <c r="J641" s="103" t="e">
        <v>#N/A</v>
      </c>
      <c r="K641" s="100" t="e">
        <v>#N/A</v>
      </c>
      <c r="M641" s="73">
        <v>320</v>
      </c>
    </row>
    <row r="642" spans="1:13" ht="15">
      <c r="A642" s="101"/>
      <c r="B642" s="99"/>
      <c r="C642" s="102"/>
      <c r="D642" s="59" t="s">
        <v>698</v>
      </c>
      <c r="E642" s="10" t="s">
        <v>699</v>
      </c>
      <c r="F642" s="99"/>
      <c r="G642" s="98"/>
      <c r="H642" s="99"/>
      <c r="I642" s="99"/>
      <c r="J642" s="103" t="e">
        <v>#N/A</v>
      </c>
      <c r="K642" s="100" t="e">
        <v>#N/A</v>
      </c>
      <c r="M642" s="73">
        <v>320</v>
      </c>
    </row>
    <row r="643" spans="1:13" ht="15">
      <c r="A643" s="101"/>
      <c r="B643" s="99"/>
      <c r="C643" s="102"/>
      <c r="D643" s="59" t="s">
        <v>704</v>
      </c>
      <c r="E643" s="10" t="s">
        <v>705</v>
      </c>
      <c r="F643" s="99"/>
      <c r="G643" s="98"/>
      <c r="H643" s="99"/>
      <c r="I643" s="99"/>
      <c r="J643" s="103" t="e">
        <v>#N/A</v>
      </c>
      <c r="K643" s="100" t="e">
        <v>#N/A</v>
      </c>
      <c r="M643" s="73">
        <v>320</v>
      </c>
    </row>
    <row r="644" spans="1:13" ht="15">
      <c r="A644" s="101"/>
      <c r="B644" s="99"/>
      <c r="C644" s="102"/>
      <c r="D644" s="59" t="s">
        <v>443</v>
      </c>
      <c r="E644" s="10" t="s">
        <v>444</v>
      </c>
      <c r="F644" s="99"/>
      <c r="G644" s="98"/>
      <c r="H644" s="99"/>
      <c r="I644" s="99"/>
      <c r="J644" s="103" t="e">
        <v>#N/A</v>
      </c>
      <c r="K644" s="100" t="e">
        <v>#N/A</v>
      </c>
      <c r="M644" s="73">
        <v>210</v>
      </c>
    </row>
    <row r="645" spans="1:13" ht="15">
      <c r="A645" s="101"/>
      <c r="B645" s="99"/>
      <c r="C645" s="102"/>
      <c r="D645" s="59" t="s">
        <v>446</v>
      </c>
      <c r="E645" s="10" t="s">
        <v>447</v>
      </c>
      <c r="F645" s="99"/>
      <c r="G645" s="98"/>
      <c r="H645" s="99"/>
      <c r="I645" s="99"/>
      <c r="J645" s="103" t="e">
        <v>#N/A</v>
      </c>
      <c r="K645" s="100" t="e">
        <v>#N/A</v>
      </c>
      <c r="M645" s="73">
        <v>210</v>
      </c>
    </row>
    <row r="646" spans="1:13" ht="15">
      <c r="A646" s="101"/>
      <c r="B646" s="99"/>
      <c r="C646" s="102"/>
      <c r="D646" s="59" t="s">
        <v>449</v>
      </c>
      <c r="E646" s="10" t="s">
        <v>450</v>
      </c>
      <c r="F646" s="99"/>
      <c r="G646" s="98"/>
      <c r="H646" s="99"/>
      <c r="I646" s="99"/>
      <c r="J646" s="103" t="e">
        <v>#N/A</v>
      </c>
      <c r="K646" s="100" t="e">
        <v>#N/A</v>
      </c>
      <c r="M646" s="73">
        <v>210</v>
      </c>
    </row>
    <row r="647" spans="1:13" ht="15">
      <c r="A647" s="101"/>
      <c r="B647" s="99"/>
      <c r="C647" s="102"/>
      <c r="D647" s="59" t="s">
        <v>452</v>
      </c>
      <c r="E647" s="10" t="s">
        <v>453</v>
      </c>
      <c r="F647" s="99"/>
      <c r="G647" s="98"/>
      <c r="H647" s="99"/>
      <c r="I647" s="99"/>
      <c r="J647" s="103" t="e">
        <v>#N/A</v>
      </c>
      <c r="K647" s="100" t="e">
        <v>#N/A</v>
      </c>
      <c r="M647" s="73">
        <v>210</v>
      </c>
    </row>
    <row r="648" spans="1:13" ht="15">
      <c r="A648" s="101"/>
      <c r="B648" s="99"/>
      <c r="C648" s="102"/>
      <c r="D648" s="59" t="s">
        <v>652</v>
      </c>
      <c r="E648" s="10" t="s">
        <v>653</v>
      </c>
      <c r="F648" s="99"/>
      <c r="G648" s="98"/>
      <c r="H648" s="99"/>
      <c r="I648" s="99"/>
      <c r="J648" s="103" t="e">
        <v>#N/A</v>
      </c>
      <c r="K648" s="100" t="e">
        <v>#N/A</v>
      </c>
      <c r="M648" s="7">
        <v>2165</v>
      </c>
    </row>
    <row r="649" spans="1:13" ht="15">
      <c r="A649" s="101"/>
      <c r="B649" s="99"/>
      <c r="C649" s="102"/>
      <c r="D649" s="59" t="s">
        <v>677</v>
      </c>
      <c r="E649" s="10" t="s">
        <v>678</v>
      </c>
      <c r="F649" s="99"/>
      <c r="G649" s="98"/>
      <c r="H649" s="99"/>
      <c r="I649" s="99"/>
      <c r="J649" s="103" t="e">
        <v>#N/A</v>
      </c>
      <c r="K649" s="100" t="e">
        <v>#N/A</v>
      </c>
      <c r="M649" s="73">
        <v>320</v>
      </c>
    </row>
    <row r="650" spans="1:13" ht="15">
      <c r="A650" s="101"/>
      <c r="B650" s="99"/>
      <c r="C650" s="102"/>
      <c r="D650" s="59" t="s">
        <v>688</v>
      </c>
      <c r="E650" s="10" t="s">
        <v>689</v>
      </c>
      <c r="F650" s="99"/>
      <c r="G650" s="98"/>
      <c r="H650" s="99"/>
      <c r="I650" s="99"/>
      <c r="J650" s="103" t="e">
        <v>#N/A</v>
      </c>
      <c r="K650" s="100" t="e">
        <v>#N/A</v>
      </c>
      <c r="M650" s="73">
        <v>1070</v>
      </c>
    </row>
    <row r="651" spans="1:13" ht="15">
      <c r="A651" s="101"/>
      <c r="B651" s="99"/>
      <c r="C651" s="102"/>
      <c r="D651" s="59" t="s">
        <v>403</v>
      </c>
      <c r="E651" s="10" t="s">
        <v>404</v>
      </c>
      <c r="F651" s="99"/>
      <c r="G651" s="98"/>
      <c r="H651" s="99"/>
      <c r="I651" s="99"/>
      <c r="J651" s="103" t="e">
        <v>#N/A</v>
      </c>
      <c r="K651" s="100" t="e">
        <v>#N/A</v>
      </c>
      <c r="M651" s="73">
        <v>400</v>
      </c>
    </row>
    <row r="652" spans="1:13" ht="15">
      <c r="A652" s="101"/>
      <c r="B652" s="99"/>
      <c r="C652" s="102"/>
      <c r="D652" s="59" t="s">
        <v>673</v>
      </c>
      <c r="E652" s="10" t="s">
        <v>674</v>
      </c>
      <c r="F652" s="99"/>
      <c r="G652" s="98"/>
      <c r="H652" s="99"/>
      <c r="I652" s="99"/>
      <c r="J652" s="103" t="e">
        <v>#N/A</v>
      </c>
      <c r="K652" s="100" t="e">
        <v>#N/A</v>
      </c>
      <c r="M652" s="73">
        <v>490</v>
      </c>
    </row>
    <row r="653" spans="1:13" ht="15">
      <c r="A653" s="101"/>
      <c r="B653" s="99"/>
      <c r="C653" s="102"/>
      <c r="D653" s="59" t="s">
        <v>458</v>
      </c>
      <c r="E653" s="10" t="s">
        <v>459</v>
      </c>
      <c r="F653" s="99"/>
      <c r="G653" s="98"/>
      <c r="H653" s="99"/>
      <c r="I653" s="99"/>
      <c r="J653" s="103" t="e">
        <v>#N/A</v>
      </c>
      <c r="K653" s="100" t="e">
        <v>#N/A</v>
      </c>
      <c r="M653" s="73">
        <v>1300</v>
      </c>
    </row>
    <row r="654" spans="1:13" ht="15">
      <c r="A654" s="101"/>
      <c r="B654" s="99"/>
      <c r="C654" s="102"/>
      <c r="D654" s="59" t="s">
        <v>527</v>
      </c>
      <c r="E654" s="10" t="s">
        <v>528</v>
      </c>
      <c r="F654" s="99"/>
      <c r="G654" s="98"/>
      <c r="H654" s="99"/>
      <c r="I654" s="99"/>
      <c r="J654" s="103" t="e">
        <v>#N/A</v>
      </c>
      <c r="K654" s="100" t="e">
        <v>#N/A</v>
      </c>
      <c r="M654" s="73">
        <v>250</v>
      </c>
    </row>
    <row r="655" spans="1:13" ht="15">
      <c r="A655" s="101"/>
      <c r="B655" s="99"/>
      <c r="C655" s="102"/>
      <c r="D655" s="59" t="s">
        <v>732</v>
      </c>
      <c r="E655" s="10" t="s">
        <v>733</v>
      </c>
      <c r="F655" s="99"/>
      <c r="G655" s="98"/>
      <c r="H655" s="99"/>
      <c r="I655" s="99"/>
      <c r="J655" s="103" t="e">
        <v>#N/A</v>
      </c>
      <c r="K655" s="100" t="e">
        <v>#N/A</v>
      </c>
      <c r="M655" s="73">
        <v>320</v>
      </c>
    </row>
    <row r="656" spans="1:13" ht="15">
      <c r="A656" s="101"/>
      <c r="B656" s="99"/>
      <c r="C656" s="102"/>
      <c r="D656" s="59" t="s">
        <v>740</v>
      </c>
      <c r="E656" s="10" t="s">
        <v>741</v>
      </c>
      <c r="F656" s="99"/>
      <c r="G656" s="98"/>
      <c r="H656" s="99"/>
      <c r="I656" s="99"/>
      <c r="J656" s="103" t="e">
        <v>#N/A</v>
      </c>
      <c r="K656" s="100" t="e">
        <v>#N/A</v>
      </c>
      <c r="M656" s="73">
        <v>320</v>
      </c>
    </row>
    <row r="657" spans="1:13" ht="15">
      <c r="A657" s="101"/>
      <c r="B657" s="99"/>
      <c r="C657" s="102"/>
      <c r="D657" s="59" t="s">
        <v>743</v>
      </c>
      <c r="E657" s="10" t="s">
        <v>744</v>
      </c>
      <c r="F657" s="99"/>
      <c r="G657" s="98"/>
      <c r="H657" s="99"/>
      <c r="I657" s="99"/>
      <c r="J657" s="103" t="e">
        <v>#N/A</v>
      </c>
      <c r="K657" s="100" t="e">
        <v>#N/A</v>
      </c>
      <c r="M657" s="73">
        <v>320</v>
      </c>
    </row>
    <row r="658" spans="1:13" ht="15">
      <c r="A658" s="101"/>
      <c r="B658" s="99"/>
      <c r="C658" s="102"/>
      <c r="D658" s="59" t="s">
        <v>746</v>
      </c>
      <c r="E658" s="10" t="s">
        <v>747</v>
      </c>
      <c r="F658" s="99"/>
      <c r="G658" s="98"/>
      <c r="H658" s="99"/>
      <c r="I658" s="99"/>
      <c r="J658" s="103" t="e">
        <v>#N/A</v>
      </c>
      <c r="K658" s="100" t="e">
        <v>#N/A</v>
      </c>
      <c r="M658" s="73">
        <v>320</v>
      </c>
    </row>
    <row r="659" spans="1:13" ht="15">
      <c r="A659" s="101"/>
      <c r="B659" s="99"/>
      <c r="C659" s="102"/>
      <c r="D659" s="59" t="s">
        <v>248</v>
      </c>
      <c r="E659" s="10" t="s">
        <v>249</v>
      </c>
      <c r="F659" s="99"/>
      <c r="G659" s="98"/>
      <c r="H659" s="99"/>
      <c r="I659" s="99"/>
      <c r="J659" s="103" t="e">
        <v>#N/A</v>
      </c>
      <c r="K659" s="100" t="e">
        <v>#N/A</v>
      </c>
      <c r="M659" s="7">
        <v>660</v>
      </c>
    </row>
    <row r="660" spans="1:13" ht="30">
      <c r="A660" s="101"/>
      <c r="B660" s="99"/>
      <c r="C660" s="102"/>
      <c r="D660" s="59" t="s">
        <v>4033</v>
      </c>
      <c r="E660" s="10" t="s">
        <v>4034</v>
      </c>
      <c r="F660" s="99"/>
      <c r="G660" s="98"/>
      <c r="H660" s="99"/>
      <c r="I660" s="99"/>
      <c r="J660" s="103" t="e">
        <v>#N/A</v>
      </c>
      <c r="K660" s="100" t="e">
        <v>#N/A</v>
      </c>
      <c r="M660" s="7">
        <v>3140</v>
      </c>
    </row>
    <row r="661" spans="1:13" ht="15">
      <c r="A661" s="101"/>
      <c r="B661" s="99"/>
      <c r="C661" s="102"/>
      <c r="D661" s="59" t="s">
        <v>292</v>
      </c>
      <c r="E661" s="10" t="s">
        <v>293</v>
      </c>
      <c r="F661" s="99"/>
      <c r="G661" s="98"/>
      <c r="H661" s="99"/>
      <c r="I661" s="99"/>
      <c r="J661" s="103" t="e">
        <v>#N/A</v>
      </c>
      <c r="K661" s="100" t="e">
        <v>#N/A</v>
      </c>
      <c r="M661" s="7">
        <v>760</v>
      </c>
    </row>
    <row r="662" spans="1:13" ht="15">
      <c r="A662" s="101"/>
      <c r="B662" s="99"/>
      <c r="C662" s="102"/>
      <c r="D662" s="59" t="s">
        <v>419</v>
      </c>
      <c r="E662" s="10" t="s">
        <v>420</v>
      </c>
      <c r="F662" s="99"/>
      <c r="G662" s="98"/>
      <c r="H662" s="99"/>
      <c r="I662" s="99"/>
      <c r="J662" s="103" t="e">
        <v>#N/A</v>
      </c>
      <c r="K662" s="100" t="e">
        <v>#N/A</v>
      </c>
      <c r="M662" s="7">
        <v>820</v>
      </c>
    </row>
    <row r="663" spans="1:13" ht="15">
      <c r="A663" s="101"/>
      <c r="B663" s="99"/>
      <c r="C663" s="102"/>
      <c r="D663" s="59" t="s">
        <v>465</v>
      </c>
      <c r="E663" s="10" t="s">
        <v>466</v>
      </c>
      <c r="F663" s="99"/>
      <c r="G663" s="98"/>
      <c r="H663" s="99"/>
      <c r="I663" s="99"/>
      <c r="J663" s="103" t="e">
        <v>#N/A</v>
      </c>
      <c r="K663" s="100" t="e">
        <v>#N/A</v>
      </c>
      <c r="M663" s="7">
        <v>800</v>
      </c>
    </row>
    <row r="664" spans="1:13" ht="15">
      <c r="A664" s="101"/>
      <c r="B664" s="99"/>
      <c r="C664" s="102"/>
      <c r="D664" s="59" t="s">
        <v>471</v>
      </c>
      <c r="E664" s="10" t="s">
        <v>472</v>
      </c>
      <c r="F664" s="99"/>
      <c r="G664" s="98"/>
      <c r="H664" s="99"/>
      <c r="I664" s="99"/>
      <c r="J664" s="103" t="e">
        <v>#N/A</v>
      </c>
      <c r="K664" s="100" t="e">
        <v>#N/A</v>
      </c>
      <c r="M664" s="7">
        <v>720</v>
      </c>
    </row>
    <row r="665" spans="1:13" ht="15">
      <c r="A665" s="101"/>
      <c r="B665" s="99"/>
      <c r="C665" s="102"/>
      <c r="D665" s="59" t="s">
        <v>5197</v>
      </c>
      <c r="E665" s="10" t="s">
        <v>5198</v>
      </c>
      <c r="F665" s="99"/>
      <c r="G665" s="98"/>
      <c r="H665" s="99"/>
      <c r="I665" s="99"/>
      <c r="J665" s="103" t="e">
        <v>#N/A</v>
      </c>
      <c r="K665" s="100" t="e">
        <v>#N/A</v>
      </c>
      <c r="M665" s="7">
        <v>1650</v>
      </c>
    </row>
    <row r="666" spans="1:13" ht="15">
      <c r="A666" s="101" t="s">
        <v>5319</v>
      </c>
      <c r="B666" s="99" t="s">
        <v>5323</v>
      </c>
      <c r="C666" s="102" t="s">
        <v>5320</v>
      </c>
      <c r="D666" s="59" t="s">
        <v>13</v>
      </c>
      <c r="E666" s="10" t="s">
        <v>14</v>
      </c>
      <c r="F666" s="99" t="s">
        <v>5255</v>
      </c>
      <c r="G666" s="98" t="s">
        <v>5321</v>
      </c>
      <c r="H666" s="99" t="s">
        <v>5322</v>
      </c>
      <c r="I666" s="99" t="s">
        <v>4964</v>
      </c>
      <c r="J666" s="103">
        <v>2</v>
      </c>
      <c r="K666" s="100">
        <v>5900</v>
      </c>
      <c r="L666" s="7">
        <v>17600</v>
      </c>
    </row>
    <row r="667" spans="1:13" ht="30">
      <c r="A667" s="101"/>
      <c r="B667" s="99"/>
      <c r="C667" s="102"/>
      <c r="D667" s="59" t="s">
        <v>17</v>
      </c>
      <c r="E667" s="10" t="s">
        <v>18</v>
      </c>
      <c r="F667" s="99"/>
      <c r="G667" s="98"/>
      <c r="H667" s="99"/>
      <c r="I667" s="99"/>
      <c r="J667" s="103" t="e">
        <v>#N/A</v>
      </c>
      <c r="K667" s="100" t="e">
        <v>#N/A</v>
      </c>
      <c r="M667" s="73">
        <v>380</v>
      </c>
    </row>
    <row r="668" spans="1:13" ht="15">
      <c r="A668" s="101"/>
      <c r="B668" s="99"/>
      <c r="C668" s="102"/>
      <c r="D668" s="59" t="s">
        <v>692</v>
      </c>
      <c r="E668" s="10" t="s">
        <v>693</v>
      </c>
      <c r="F668" s="99"/>
      <c r="G668" s="98"/>
      <c r="H668" s="99"/>
      <c r="I668" s="99"/>
      <c r="J668" s="103" t="e">
        <v>#N/A</v>
      </c>
      <c r="K668" s="100" t="e">
        <v>#N/A</v>
      </c>
      <c r="M668" s="73">
        <v>320</v>
      </c>
    </row>
    <row r="669" spans="1:13" ht="15">
      <c r="A669" s="101"/>
      <c r="B669" s="99"/>
      <c r="C669" s="102"/>
      <c r="D669" s="59" t="s">
        <v>695</v>
      </c>
      <c r="E669" s="10" t="s">
        <v>696</v>
      </c>
      <c r="F669" s="99"/>
      <c r="G669" s="98"/>
      <c r="H669" s="99"/>
      <c r="I669" s="99"/>
      <c r="J669" s="103" t="e">
        <v>#N/A</v>
      </c>
      <c r="K669" s="100" t="e">
        <v>#N/A</v>
      </c>
      <c r="M669" s="73">
        <v>320</v>
      </c>
    </row>
    <row r="670" spans="1:13" ht="15">
      <c r="A670" s="101"/>
      <c r="B670" s="99"/>
      <c r="C670" s="102"/>
      <c r="D670" s="59" t="s">
        <v>698</v>
      </c>
      <c r="E670" s="10" t="s">
        <v>699</v>
      </c>
      <c r="F670" s="99"/>
      <c r="G670" s="98"/>
      <c r="H670" s="99"/>
      <c r="I670" s="99"/>
      <c r="J670" s="103" t="e">
        <v>#N/A</v>
      </c>
      <c r="K670" s="100" t="e">
        <v>#N/A</v>
      </c>
      <c r="M670" s="73">
        <v>320</v>
      </c>
    </row>
    <row r="671" spans="1:13" ht="15">
      <c r="A671" s="101"/>
      <c r="B671" s="99"/>
      <c r="C671" s="102"/>
      <c r="D671" s="59" t="s">
        <v>704</v>
      </c>
      <c r="E671" s="10" t="s">
        <v>705</v>
      </c>
      <c r="F671" s="99"/>
      <c r="G671" s="98"/>
      <c r="H671" s="99"/>
      <c r="I671" s="99"/>
      <c r="J671" s="103" t="e">
        <v>#N/A</v>
      </c>
      <c r="K671" s="100" t="e">
        <v>#N/A</v>
      </c>
      <c r="M671" s="73">
        <v>320</v>
      </c>
    </row>
    <row r="672" spans="1:13" ht="15">
      <c r="A672" s="101"/>
      <c r="B672" s="99"/>
      <c r="C672" s="102"/>
      <c r="D672" s="59" t="s">
        <v>443</v>
      </c>
      <c r="E672" s="10" t="s">
        <v>444</v>
      </c>
      <c r="F672" s="99"/>
      <c r="G672" s="98"/>
      <c r="H672" s="99"/>
      <c r="I672" s="99"/>
      <c r="J672" s="103" t="e">
        <v>#N/A</v>
      </c>
      <c r="K672" s="100" t="e">
        <v>#N/A</v>
      </c>
      <c r="M672" s="73">
        <v>210</v>
      </c>
    </row>
    <row r="673" spans="1:13" ht="15">
      <c r="A673" s="101"/>
      <c r="B673" s="99"/>
      <c r="C673" s="102"/>
      <c r="D673" s="59" t="s">
        <v>446</v>
      </c>
      <c r="E673" s="10" t="s">
        <v>447</v>
      </c>
      <c r="F673" s="99"/>
      <c r="G673" s="98"/>
      <c r="H673" s="99"/>
      <c r="I673" s="99"/>
      <c r="J673" s="103" t="e">
        <v>#N/A</v>
      </c>
      <c r="K673" s="100" t="e">
        <v>#N/A</v>
      </c>
      <c r="M673" s="73">
        <v>210</v>
      </c>
    </row>
    <row r="674" spans="1:13" ht="15">
      <c r="A674" s="101"/>
      <c r="B674" s="99"/>
      <c r="C674" s="102"/>
      <c r="D674" s="59" t="s">
        <v>449</v>
      </c>
      <c r="E674" s="10" t="s">
        <v>450</v>
      </c>
      <c r="F674" s="99"/>
      <c r="G674" s="98"/>
      <c r="H674" s="99"/>
      <c r="I674" s="99"/>
      <c r="J674" s="103" t="e">
        <v>#N/A</v>
      </c>
      <c r="K674" s="100" t="e">
        <v>#N/A</v>
      </c>
      <c r="M674" s="73">
        <v>210</v>
      </c>
    </row>
    <row r="675" spans="1:13" ht="15">
      <c r="A675" s="101"/>
      <c r="B675" s="99"/>
      <c r="C675" s="102"/>
      <c r="D675" s="59" t="s">
        <v>452</v>
      </c>
      <c r="E675" s="10" t="s">
        <v>453</v>
      </c>
      <c r="F675" s="99"/>
      <c r="G675" s="98"/>
      <c r="H675" s="99"/>
      <c r="I675" s="99"/>
      <c r="J675" s="103" t="e">
        <v>#N/A</v>
      </c>
      <c r="K675" s="100" t="e">
        <v>#N/A</v>
      </c>
      <c r="M675" s="73">
        <v>210</v>
      </c>
    </row>
    <row r="676" spans="1:13" ht="15">
      <c r="A676" s="101"/>
      <c r="B676" s="99"/>
      <c r="C676" s="102"/>
      <c r="D676" s="59" t="s">
        <v>652</v>
      </c>
      <c r="E676" s="10" t="s">
        <v>653</v>
      </c>
      <c r="F676" s="99"/>
      <c r="G676" s="98"/>
      <c r="H676" s="99"/>
      <c r="I676" s="99"/>
      <c r="J676" s="103" t="e">
        <v>#N/A</v>
      </c>
      <c r="K676" s="100" t="e">
        <v>#N/A</v>
      </c>
      <c r="M676" s="73">
        <v>2165</v>
      </c>
    </row>
    <row r="677" spans="1:13" ht="15">
      <c r="A677" s="101"/>
      <c r="B677" s="99"/>
      <c r="C677" s="102"/>
      <c r="D677" s="59" t="s">
        <v>677</v>
      </c>
      <c r="E677" s="10" t="s">
        <v>678</v>
      </c>
      <c r="F677" s="99"/>
      <c r="G677" s="98"/>
      <c r="H677" s="99"/>
      <c r="I677" s="99"/>
      <c r="J677" s="103" t="e">
        <v>#N/A</v>
      </c>
      <c r="K677" s="100" t="e">
        <v>#N/A</v>
      </c>
      <c r="M677" s="73">
        <v>320</v>
      </c>
    </row>
    <row r="678" spans="1:13" ht="15">
      <c r="A678" s="101"/>
      <c r="B678" s="99"/>
      <c r="C678" s="102"/>
      <c r="D678" s="59" t="s">
        <v>688</v>
      </c>
      <c r="E678" s="10" t="s">
        <v>689</v>
      </c>
      <c r="F678" s="99"/>
      <c r="G678" s="98"/>
      <c r="H678" s="99"/>
      <c r="I678" s="99"/>
      <c r="J678" s="103" t="e">
        <v>#N/A</v>
      </c>
      <c r="K678" s="100" t="e">
        <v>#N/A</v>
      </c>
      <c r="M678" s="73">
        <v>1070</v>
      </c>
    </row>
    <row r="679" spans="1:13" ht="15">
      <c r="A679" s="101"/>
      <c r="B679" s="99"/>
      <c r="C679" s="102"/>
      <c r="D679" s="59" t="s">
        <v>403</v>
      </c>
      <c r="E679" s="10" t="s">
        <v>404</v>
      </c>
      <c r="F679" s="99"/>
      <c r="G679" s="98"/>
      <c r="H679" s="99"/>
      <c r="I679" s="99"/>
      <c r="J679" s="103" t="e">
        <v>#N/A</v>
      </c>
      <c r="K679" s="100" t="e">
        <v>#N/A</v>
      </c>
      <c r="M679" s="73">
        <v>400</v>
      </c>
    </row>
    <row r="680" spans="1:13" ht="15">
      <c r="A680" s="101"/>
      <c r="B680" s="99"/>
      <c r="C680" s="102"/>
      <c r="D680" s="59" t="s">
        <v>673</v>
      </c>
      <c r="E680" s="10" t="s">
        <v>674</v>
      </c>
      <c r="F680" s="99"/>
      <c r="G680" s="98"/>
      <c r="H680" s="99"/>
      <c r="I680" s="99"/>
      <c r="J680" s="103" t="e">
        <v>#N/A</v>
      </c>
      <c r="K680" s="100" t="e">
        <v>#N/A</v>
      </c>
      <c r="M680" s="73">
        <v>490</v>
      </c>
    </row>
    <row r="681" spans="1:13" ht="15">
      <c r="A681" s="101"/>
      <c r="B681" s="99"/>
      <c r="C681" s="102"/>
      <c r="D681" s="59" t="s">
        <v>458</v>
      </c>
      <c r="E681" s="10" t="s">
        <v>459</v>
      </c>
      <c r="F681" s="99"/>
      <c r="G681" s="98"/>
      <c r="H681" s="99"/>
      <c r="I681" s="99"/>
      <c r="J681" s="103" t="e">
        <v>#N/A</v>
      </c>
      <c r="K681" s="100" t="e">
        <v>#N/A</v>
      </c>
      <c r="M681" s="73">
        <v>1300</v>
      </c>
    </row>
    <row r="682" spans="1:13" ht="15">
      <c r="A682" s="101"/>
      <c r="B682" s="99"/>
      <c r="C682" s="102"/>
      <c r="D682" s="59" t="s">
        <v>527</v>
      </c>
      <c r="E682" s="10" t="s">
        <v>528</v>
      </c>
      <c r="F682" s="99"/>
      <c r="G682" s="98"/>
      <c r="H682" s="99"/>
      <c r="I682" s="99"/>
      <c r="J682" s="103" t="e">
        <v>#N/A</v>
      </c>
      <c r="K682" s="100" t="e">
        <v>#N/A</v>
      </c>
      <c r="M682" s="73">
        <v>250</v>
      </c>
    </row>
    <row r="683" spans="1:13" ht="15">
      <c r="A683" s="101"/>
      <c r="B683" s="99"/>
      <c r="C683" s="102"/>
      <c r="D683" s="59" t="s">
        <v>732</v>
      </c>
      <c r="E683" s="10" t="s">
        <v>733</v>
      </c>
      <c r="F683" s="99"/>
      <c r="G683" s="98"/>
      <c r="H683" s="99"/>
      <c r="I683" s="99"/>
      <c r="J683" s="103" t="e">
        <v>#N/A</v>
      </c>
      <c r="K683" s="100" t="e">
        <v>#N/A</v>
      </c>
      <c r="M683" s="73">
        <v>320</v>
      </c>
    </row>
    <row r="684" spans="1:13" ht="15">
      <c r="A684" s="101"/>
      <c r="B684" s="99"/>
      <c r="C684" s="102"/>
      <c r="D684" s="59" t="s">
        <v>740</v>
      </c>
      <c r="E684" s="10" t="s">
        <v>741</v>
      </c>
      <c r="F684" s="99"/>
      <c r="G684" s="98"/>
      <c r="H684" s="99"/>
      <c r="I684" s="99"/>
      <c r="J684" s="103" t="e">
        <v>#N/A</v>
      </c>
      <c r="K684" s="100" t="e">
        <v>#N/A</v>
      </c>
      <c r="M684" s="73">
        <v>320</v>
      </c>
    </row>
    <row r="685" spans="1:13" ht="15">
      <c r="A685" s="101"/>
      <c r="B685" s="99"/>
      <c r="C685" s="102"/>
      <c r="D685" s="59" t="s">
        <v>743</v>
      </c>
      <c r="E685" s="10" t="s">
        <v>744</v>
      </c>
      <c r="F685" s="99"/>
      <c r="G685" s="98"/>
      <c r="H685" s="99"/>
      <c r="I685" s="99"/>
      <c r="J685" s="103" t="e">
        <v>#N/A</v>
      </c>
      <c r="K685" s="100" t="e">
        <v>#N/A</v>
      </c>
      <c r="M685" s="73">
        <v>320</v>
      </c>
    </row>
    <row r="686" spans="1:13" ht="15">
      <c r="A686" s="101"/>
      <c r="B686" s="99"/>
      <c r="C686" s="102"/>
      <c r="D686" s="59" t="s">
        <v>746</v>
      </c>
      <c r="E686" s="10" t="s">
        <v>747</v>
      </c>
      <c r="F686" s="99"/>
      <c r="G686" s="98"/>
      <c r="H686" s="99"/>
      <c r="I686" s="99"/>
      <c r="J686" s="103" t="e">
        <v>#N/A</v>
      </c>
      <c r="K686" s="100" t="e">
        <v>#N/A</v>
      </c>
      <c r="M686" s="73">
        <v>320</v>
      </c>
    </row>
    <row r="687" spans="1:13" ht="15">
      <c r="A687" s="101"/>
      <c r="B687" s="99"/>
      <c r="C687" s="102"/>
      <c r="D687" s="59" t="s">
        <v>248</v>
      </c>
      <c r="E687" s="10" t="s">
        <v>249</v>
      </c>
      <c r="F687" s="99"/>
      <c r="G687" s="98"/>
      <c r="H687" s="99"/>
      <c r="I687" s="99"/>
      <c r="J687" s="103" t="e">
        <v>#N/A</v>
      </c>
      <c r="K687" s="100" t="e">
        <v>#N/A</v>
      </c>
      <c r="M687" s="73">
        <v>660</v>
      </c>
    </row>
    <row r="688" spans="1:13" ht="30">
      <c r="A688" s="101"/>
      <c r="B688" s="99"/>
      <c r="C688" s="102"/>
      <c r="D688" s="59" t="s">
        <v>4033</v>
      </c>
      <c r="E688" s="10" t="s">
        <v>4034</v>
      </c>
      <c r="F688" s="99"/>
      <c r="G688" s="98"/>
      <c r="H688" s="99"/>
      <c r="I688" s="99"/>
      <c r="J688" s="103" t="e">
        <v>#N/A</v>
      </c>
      <c r="K688" s="100" t="e">
        <v>#N/A</v>
      </c>
      <c r="M688" s="73">
        <v>3140</v>
      </c>
    </row>
    <row r="689" spans="1:13" ht="15">
      <c r="A689" s="101"/>
      <c r="B689" s="99"/>
      <c r="C689" s="102"/>
      <c r="D689" s="59" t="s">
        <v>292</v>
      </c>
      <c r="E689" s="10" t="s">
        <v>293</v>
      </c>
      <c r="F689" s="99"/>
      <c r="G689" s="98"/>
      <c r="H689" s="99"/>
      <c r="I689" s="99"/>
      <c r="J689" s="103" t="e">
        <v>#N/A</v>
      </c>
      <c r="K689" s="100" t="e">
        <v>#N/A</v>
      </c>
      <c r="M689" s="73">
        <v>760</v>
      </c>
    </row>
    <row r="690" spans="1:13" ht="15">
      <c r="A690" s="101"/>
      <c r="B690" s="99"/>
      <c r="C690" s="102"/>
      <c r="D690" s="59" t="s">
        <v>561</v>
      </c>
      <c r="E690" s="10" t="s">
        <v>562</v>
      </c>
      <c r="F690" s="99"/>
      <c r="G690" s="98"/>
      <c r="H690" s="99"/>
      <c r="I690" s="99"/>
      <c r="J690" s="103" t="e">
        <v>#N/A</v>
      </c>
      <c r="K690" s="100" t="e">
        <v>#N/A</v>
      </c>
      <c r="M690" s="7">
        <v>690</v>
      </c>
    </row>
    <row r="691" spans="1:13" ht="15">
      <c r="A691" s="101"/>
      <c r="B691" s="99"/>
      <c r="C691" s="102"/>
      <c r="D691" s="59" t="s">
        <v>419</v>
      </c>
      <c r="E691" s="10" t="s">
        <v>420</v>
      </c>
      <c r="F691" s="99"/>
      <c r="G691" s="98"/>
      <c r="H691" s="99"/>
      <c r="I691" s="99"/>
      <c r="J691" s="103" t="e">
        <v>#N/A</v>
      </c>
      <c r="K691" s="100" t="e">
        <v>#N/A</v>
      </c>
      <c r="M691" s="7">
        <v>820</v>
      </c>
    </row>
    <row r="692" spans="1:13" ht="15">
      <c r="A692" s="101"/>
      <c r="B692" s="99"/>
      <c r="C692" s="102"/>
      <c r="D692" s="59" t="s">
        <v>465</v>
      </c>
      <c r="E692" s="10" t="s">
        <v>466</v>
      </c>
      <c r="F692" s="99"/>
      <c r="G692" s="98"/>
      <c r="H692" s="99"/>
      <c r="I692" s="99"/>
      <c r="J692" s="103" t="e">
        <v>#N/A</v>
      </c>
      <c r="K692" s="100" t="e">
        <v>#N/A</v>
      </c>
      <c r="M692" s="7">
        <v>800</v>
      </c>
    </row>
    <row r="693" spans="1:13" ht="30">
      <c r="A693" s="101"/>
      <c r="B693" s="99"/>
      <c r="C693" s="102"/>
      <c r="D693" s="59" t="s">
        <v>504</v>
      </c>
      <c r="E693" s="10" t="s">
        <v>505</v>
      </c>
      <c r="F693" s="99"/>
      <c r="G693" s="98"/>
      <c r="H693" s="99"/>
      <c r="I693" s="99"/>
      <c r="J693" s="103" t="e">
        <v>#N/A</v>
      </c>
      <c r="K693" s="100" t="e">
        <v>#N/A</v>
      </c>
      <c r="M693" s="7">
        <v>850</v>
      </c>
    </row>
    <row r="694" spans="1:13" ht="15">
      <c r="A694" s="101"/>
      <c r="B694" s="99"/>
      <c r="C694" s="102"/>
      <c r="D694" s="59" t="s">
        <v>5197</v>
      </c>
      <c r="E694" s="10" t="s">
        <v>5198</v>
      </c>
      <c r="F694" s="99"/>
      <c r="G694" s="98"/>
      <c r="H694" s="99"/>
      <c r="I694" s="99"/>
      <c r="J694" s="103" t="e">
        <v>#N/A</v>
      </c>
      <c r="K694" s="100" t="e">
        <v>#N/A</v>
      </c>
      <c r="M694" s="7">
        <v>1650</v>
      </c>
    </row>
    <row r="695" spans="1:13" ht="15">
      <c r="A695" s="114" t="s">
        <v>5324</v>
      </c>
      <c r="B695" s="112" t="s">
        <v>5326</v>
      </c>
      <c r="C695" s="110" t="s">
        <v>5325</v>
      </c>
      <c r="D695" s="60" t="s">
        <v>440</v>
      </c>
      <c r="E695" s="50" t="s">
        <v>441</v>
      </c>
      <c r="F695" s="112" t="s">
        <v>5255</v>
      </c>
      <c r="G695" s="111" t="s">
        <v>5389</v>
      </c>
      <c r="H695" s="112" t="s">
        <v>5388</v>
      </c>
      <c r="I695" s="112" t="s">
        <v>16</v>
      </c>
      <c r="J695" s="115">
        <v>9</v>
      </c>
      <c r="K695" s="113">
        <v>3379</v>
      </c>
      <c r="L695" s="7">
        <v>6600</v>
      </c>
      <c r="M695" s="7">
        <v>210</v>
      </c>
    </row>
    <row r="696" spans="1:13" ht="15">
      <c r="A696" s="114"/>
      <c r="B696" s="112"/>
      <c r="C696" s="110"/>
      <c r="D696" s="60" t="s">
        <v>452</v>
      </c>
      <c r="E696" s="50" t="s">
        <v>453</v>
      </c>
      <c r="F696" s="112"/>
      <c r="G696" s="111"/>
      <c r="H696" s="112"/>
      <c r="I696" s="112"/>
      <c r="J696" s="115" t="e">
        <v>#N/A</v>
      </c>
      <c r="K696" s="113" t="e">
        <v>#N/A</v>
      </c>
      <c r="M696" s="7">
        <v>210</v>
      </c>
    </row>
    <row r="697" spans="1:13" ht="15">
      <c r="A697" s="114"/>
      <c r="B697" s="112"/>
      <c r="C697" s="110"/>
      <c r="D697" s="60" t="s">
        <v>740</v>
      </c>
      <c r="E697" s="50" t="s">
        <v>741</v>
      </c>
      <c r="F697" s="112"/>
      <c r="G697" s="111"/>
      <c r="H697" s="112"/>
      <c r="I697" s="112"/>
      <c r="J697" s="115" t="e">
        <v>#N/A</v>
      </c>
      <c r="K697" s="113" t="e">
        <v>#N/A</v>
      </c>
      <c r="M697" s="7">
        <v>320</v>
      </c>
    </row>
    <row r="698" spans="1:13" ht="15">
      <c r="A698" s="114"/>
      <c r="B698" s="112"/>
      <c r="C698" s="110"/>
      <c r="D698" s="60" t="s">
        <v>743</v>
      </c>
      <c r="E698" s="50" t="s">
        <v>744</v>
      </c>
      <c r="F698" s="112"/>
      <c r="G698" s="111"/>
      <c r="H698" s="112"/>
      <c r="I698" s="112"/>
      <c r="J698" s="115" t="e">
        <v>#N/A</v>
      </c>
      <c r="K698" s="113" t="e">
        <v>#N/A</v>
      </c>
      <c r="M698" s="7">
        <v>320</v>
      </c>
    </row>
    <row r="699" spans="1:13" ht="15">
      <c r="A699" s="114"/>
      <c r="B699" s="112"/>
      <c r="C699" s="110"/>
      <c r="D699" s="60" t="s">
        <v>419</v>
      </c>
      <c r="E699" s="50" t="s">
        <v>420</v>
      </c>
      <c r="F699" s="112"/>
      <c r="G699" s="111"/>
      <c r="H699" s="112"/>
      <c r="I699" s="112"/>
      <c r="J699" s="115" t="e">
        <v>#N/A</v>
      </c>
      <c r="K699" s="113" t="e">
        <v>#N/A</v>
      </c>
      <c r="M699" s="7">
        <v>820</v>
      </c>
    </row>
    <row r="700" spans="1:13" ht="15">
      <c r="A700" s="114"/>
      <c r="B700" s="112"/>
      <c r="C700" s="110"/>
      <c r="D700" s="60" t="s">
        <v>4099</v>
      </c>
      <c r="E700" s="50" t="s">
        <v>4100</v>
      </c>
      <c r="F700" s="112"/>
      <c r="G700" s="111"/>
      <c r="H700" s="112"/>
      <c r="I700" s="112"/>
      <c r="J700" s="115" t="e">
        <v>#N/A</v>
      </c>
      <c r="K700" s="113" t="e">
        <v>#N/A</v>
      </c>
      <c r="M700" s="7">
        <v>4502</v>
      </c>
    </row>
    <row r="701" spans="1:13" ht="15">
      <c r="A701" s="114"/>
      <c r="B701" s="112"/>
      <c r="C701" s="110"/>
      <c r="D701" s="60" t="s">
        <v>4959</v>
      </c>
      <c r="E701" s="50" t="s">
        <v>4960</v>
      </c>
      <c r="F701" s="112"/>
      <c r="G701" s="111"/>
      <c r="H701" s="112"/>
      <c r="I701" s="112"/>
      <c r="J701" s="115" t="e">
        <v>#N/A</v>
      </c>
      <c r="K701" s="113" t="e">
        <v>#N/A</v>
      </c>
      <c r="M701" s="7">
        <v>595</v>
      </c>
    </row>
    <row r="702" spans="1:13" ht="15">
      <c r="A702" s="101" t="s">
        <v>5327</v>
      </c>
      <c r="B702" s="99" t="s">
        <v>5331</v>
      </c>
      <c r="C702" s="102" t="s">
        <v>5328</v>
      </c>
      <c r="D702" s="59" t="s">
        <v>26</v>
      </c>
      <c r="E702" s="10" t="s">
        <v>27</v>
      </c>
      <c r="F702" s="99" t="s">
        <v>5255</v>
      </c>
      <c r="G702" s="98" t="s">
        <v>5329</v>
      </c>
      <c r="H702" s="99" t="s">
        <v>5330</v>
      </c>
      <c r="I702" s="99" t="s">
        <v>16</v>
      </c>
      <c r="J702" s="103">
        <v>8</v>
      </c>
      <c r="K702" s="100">
        <v>7000</v>
      </c>
      <c r="L702" s="7">
        <v>19300</v>
      </c>
      <c r="M702" s="7">
        <v>320</v>
      </c>
    </row>
    <row r="703" spans="1:13" ht="15">
      <c r="A703" s="101"/>
      <c r="B703" s="99"/>
      <c r="C703" s="102"/>
      <c r="D703" s="59" t="s">
        <v>31</v>
      </c>
      <c r="E703" s="10" t="s">
        <v>32</v>
      </c>
      <c r="F703" s="99"/>
      <c r="G703" s="98"/>
      <c r="H703" s="99"/>
      <c r="I703" s="99"/>
      <c r="J703" s="103" t="e">
        <v>#N/A</v>
      </c>
      <c r="K703" s="100" t="e">
        <v>#N/A</v>
      </c>
      <c r="M703" s="73">
        <v>320</v>
      </c>
    </row>
    <row r="704" spans="1:13" ht="15">
      <c r="A704" s="101"/>
      <c r="B704" s="99"/>
      <c r="C704" s="102"/>
      <c r="D704" s="59" t="s">
        <v>34</v>
      </c>
      <c r="E704" s="10" t="s">
        <v>35</v>
      </c>
      <c r="F704" s="99"/>
      <c r="G704" s="98"/>
      <c r="H704" s="99"/>
      <c r="I704" s="99"/>
      <c r="J704" s="103" t="e">
        <v>#N/A</v>
      </c>
      <c r="K704" s="100" t="e">
        <v>#N/A</v>
      </c>
      <c r="M704" s="73">
        <v>320</v>
      </c>
    </row>
    <row r="705" spans="1:13" ht="15">
      <c r="A705" s="101"/>
      <c r="B705" s="99"/>
      <c r="C705" s="102"/>
      <c r="D705" s="59" t="s">
        <v>60</v>
      </c>
      <c r="E705" s="10" t="s">
        <v>61</v>
      </c>
      <c r="F705" s="99"/>
      <c r="G705" s="98"/>
      <c r="H705" s="99"/>
      <c r="I705" s="99"/>
      <c r="J705" s="103" t="e">
        <v>#N/A</v>
      </c>
      <c r="K705" s="100" t="e">
        <v>#N/A</v>
      </c>
      <c r="M705" s="73">
        <v>320</v>
      </c>
    </row>
    <row r="706" spans="1:13" ht="15">
      <c r="A706" s="101"/>
      <c r="B706" s="99"/>
      <c r="C706" s="102"/>
      <c r="D706" s="59" t="s">
        <v>698</v>
      </c>
      <c r="E706" s="10" t="s">
        <v>699</v>
      </c>
      <c r="F706" s="99"/>
      <c r="G706" s="98"/>
      <c r="H706" s="99"/>
      <c r="I706" s="99"/>
      <c r="J706" s="103" t="e">
        <v>#N/A</v>
      </c>
      <c r="K706" s="100" t="e">
        <v>#N/A</v>
      </c>
      <c r="M706" s="7">
        <v>320</v>
      </c>
    </row>
    <row r="707" spans="1:13" ht="15">
      <c r="A707" s="101"/>
      <c r="B707" s="99"/>
      <c r="C707" s="102"/>
      <c r="D707" s="59" t="s">
        <v>458</v>
      </c>
      <c r="E707" s="10" t="s">
        <v>459</v>
      </c>
      <c r="F707" s="99"/>
      <c r="G707" s="98"/>
      <c r="H707" s="99"/>
      <c r="I707" s="99"/>
      <c r="J707" s="103" t="e">
        <v>#N/A</v>
      </c>
      <c r="K707" s="100" t="e">
        <v>#N/A</v>
      </c>
      <c r="M707" s="7">
        <v>1300</v>
      </c>
    </row>
    <row r="708" spans="1:13" ht="15">
      <c r="A708" s="101"/>
      <c r="B708" s="99"/>
      <c r="C708" s="102"/>
      <c r="D708" s="59" t="s">
        <v>530</v>
      </c>
      <c r="E708" s="10" t="s">
        <v>531</v>
      </c>
      <c r="F708" s="99"/>
      <c r="G708" s="98"/>
      <c r="H708" s="99"/>
      <c r="I708" s="99"/>
      <c r="J708" s="103" t="e">
        <v>#N/A</v>
      </c>
      <c r="K708" s="100" t="e">
        <v>#N/A</v>
      </c>
      <c r="M708" s="7">
        <v>250</v>
      </c>
    </row>
    <row r="709" spans="1:13" ht="15">
      <c r="A709" s="101"/>
      <c r="B709" s="99"/>
      <c r="C709" s="102"/>
      <c r="D709" s="59" t="s">
        <v>735</v>
      </c>
      <c r="E709" s="10" t="s">
        <v>736</v>
      </c>
      <c r="F709" s="99"/>
      <c r="G709" s="98"/>
      <c r="H709" s="99"/>
      <c r="I709" s="99"/>
      <c r="J709" s="103" t="e">
        <v>#N/A</v>
      </c>
      <c r="K709" s="100" t="e">
        <v>#N/A</v>
      </c>
      <c r="M709" s="7">
        <v>320</v>
      </c>
    </row>
    <row r="710" spans="1:13" ht="15">
      <c r="A710" s="101"/>
      <c r="B710" s="99"/>
      <c r="C710" s="102"/>
      <c r="D710" s="59" t="s">
        <v>239</v>
      </c>
      <c r="E710" s="10" t="s">
        <v>240</v>
      </c>
      <c r="F710" s="99"/>
      <c r="G710" s="98"/>
      <c r="H710" s="99"/>
      <c r="I710" s="99"/>
      <c r="J710" s="103" t="e">
        <v>#N/A</v>
      </c>
      <c r="K710" s="100" t="e">
        <v>#N/A</v>
      </c>
      <c r="M710" s="7">
        <v>210</v>
      </c>
    </row>
    <row r="711" spans="1:13" ht="15">
      <c r="A711" s="101"/>
      <c r="B711" s="99"/>
      <c r="C711" s="102"/>
      <c r="D711" s="59" t="s">
        <v>248</v>
      </c>
      <c r="E711" s="10" t="s">
        <v>249</v>
      </c>
      <c r="F711" s="99"/>
      <c r="G711" s="98"/>
      <c r="H711" s="99"/>
      <c r="I711" s="99"/>
      <c r="J711" s="103" t="e">
        <v>#N/A</v>
      </c>
      <c r="K711" s="100" t="e">
        <v>#N/A</v>
      </c>
      <c r="M711" s="7">
        <v>660</v>
      </c>
    </row>
    <row r="712" spans="1:13" ht="30">
      <c r="A712" s="101"/>
      <c r="B712" s="99"/>
      <c r="C712" s="102"/>
      <c r="D712" s="59" t="s">
        <v>4033</v>
      </c>
      <c r="E712" s="10" t="s">
        <v>4034</v>
      </c>
      <c r="F712" s="99"/>
      <c r="G712" s="98"/>
      <c r="H712" s="99"/>
      <c r="I712" s="99"/>
      <c r="J712" s="103" t="e">
        <v>#N/A</v>
      </c>
      <c r="K712" s="100" t="e">
        <v>#N/A</v>
      </c>
      <c r="M712" s="7">
        <v>3140</v>
      </c>
    </row>
    <row r="713" spans="1:13" ht="15">
      <c r="A713" s="101"/>
      <c r="B713" s="99"/>
      <c r="C713" s="102"/>
      <c r="D713" s="59" t="s">
        <v>292</v>
      </c>
      <c r="E713" s="10" t="s">
        <v>293</v>
      </c>
      <c r="F713" s="99"/>
      <c r="G713" s="98"/>
      <c r="H713" s="99"/>
      <c r="I713" s="99"/>
      <c r="J713" s="103" t="e">
        <v>#N/A</v>
      </c>
      <c r="K713" s="100" t="e">
        <v>#N/A</v>
      </c>
      <c r="M713" s="7">
        <v>760</v>
      </c>
    </row>
    <row r="714" spans="1:13" ht="15">
      <c r="A714" s="101"/>
      <c r="B714" s="99"/>
      <c r="C714" s="102"/>
      <c r="D714" s="59" t="s">
        <v>295</v>
      </c>
      <c r="E714" s="10" t="s">
        <v>296</v>
      </c>
      <c r="F714" s="99"/>
      <c r="G714" s="98"/>
      <c r="H714" s="99"/>
      <c r="I714" s="99"/>
      <c r="J714" s="103" t="e">
        <v>#N/A</v>
      </c>
      <c r="K714" s="100" t="e">
        <v>#N/A</v>
      </c>
      <c r="M714" s="7">
        <v>760</v>
      </c>
    </row>
    <row r="715" spans="1:13" ht="15">
      <c r="A715" s="101"/>
      <c r="B715" s="99"/>
      <c r="C715" s="102"/>
      <c r="D715" s="59" t="s">
        <v>298</v>
      </c>
      <c r="E715" s="10" t="s">
        <v>299</v>
      </c>
      <c r="F715" s="99"/>
      <c r="G715" s="98"/>
      <c r="H715" s="99"/>
      <c r="I715" s="99"/>
      <c r="J715" s="103" t="e">
        <v>#N/A</v>
      </c>
      <c r="K715" s="100" t="e">
        <v>#N/A</v>
      </c>
      <c r="M715" s="7">
        <v>760</v>
      </c>
    </row>
    <row r="716" spans="1:13" ht="30">
      <c r="A716" s="101"/>
      <c r="B716" s="99"/>
      <c r="C716" s="102"/>
      <c r="D716" s="59" t="s">
        <v>310</v>
      </c>
      <c r="E716" s="10" t="s">
        <v>311</v>
      </c>
      <c r="F716" s="99"/>
      <c r="G716" s="98"/>
      <c r="H716" s="99"/>
      <c r="I716" s="99"/>
      <c r="J716" s="103" t="e">
        <v>#N/A</v>
      </c>
      <c r="K716" s="100" t="e">
        <v>#N/A</v>
      </c>
      <c r="M716" s="7">
        <v>820</v>
      </c>
    </row>
    <row r="717" spans="1:13" ht="15">
      <c r="A717" s="101"/>
      <c r="B717" s="99"/>
      <c r="C717" s="102"/>
      <c r="D717" s="59" t="s">
        <v>537</v>
      </c>
      <c r="E717" s="10" t="s">
        <v>538</v>
      </c>
      <c r="F717" s="99"/>
      <c r="G717" s="98"/>
      <c r="H717" s="99"/>
      <c r="I717" s="99"/>
      <c r="J717" s="103" t="e">
        <v>#N/A</v>
      </c>
      <c r="K717" s="100" t="e">
        <v>#N/A</v>
      </c>
      <c r="M717" s="7">
        <v>700</v>
      </c>
    </row>
    <row r="718" spans="1:13" ht="15">
      <c r="A718" s="101"/>
      <c r="B718" s="99"/>
      <c r="C718" s="102"/>
      <c r="D718" s="59" t="s">
        <v>540</v>
      </c>
      <c r="E718" s="10" t="s">
        <v>541</v>
      </c>
      <c r="F718" s="99"/>
      <c r="G718" s="98"/>
      <c r="H718" s="99"/>
      <c r="I718" s="99"/>
      <c r="J718" s="103" t="e">
        <v>#N/A</v>
      </c>
      <c r="K718" s="100" t="e">
        <v>#N/A</v>
      </c>
      <c r="M718" s="7">
        <v>670</v>
      </c>
    </row>
    <row r="719" spans="1:13" ht="15">
      <c r="A719" s="101"/>
      <c r="B719" s="99"/>
      <c r="C719" s="102"/>
      <c r="D719" s="59" t="s">
        <v>543</v>
      </c>
      <c r="E719" s="10" t="s">
        <v>544</v>
      </c>
      <c r="F719" s="99"/>
      <c r="G719" s="98"/>
      <c r="H719" s="99"/>
      <c r="I719" s="99"/>
      <c r="J719" s="103" t="e">
        <v>#N/A</v>
      </c>
      <c r="K719" s="100" t="e">
        <v>#N/A</v>
      </c>
      <c r="M719" s="7">
        <v>670</v>
      </c>
    </row>
    <row r="720" spans="1:13" ht="15">
      <c r="A720" s="101"/>
      <c r="B720" s="99"/>
      <c r="C720" s="102"/>
      <c r="D720" s="59" t="s">
        <v>546</v>
      </c>
      <c r="E720" s="10" t="s">
        <v>547</v>
      </c>
      <c r="F720" s="99"/>
      <c r="G720" s="98"/>
      <c r="H720" s="99"/>
      <c r="I720" s="99"/>
      <c r="J720" s="103" t="e">
        <v>#N/A</v>
      </c>
      <c r="K720" s="100" t="e">
        <v>#N/A</v>
      </c>
      <c r="M720" s="1">
        <v>550</v>
      </c>
    </row>
    <row r="721" spans="1:13" ht="15">
      <c r="A721" s="101"/>
      <c r="B721" s="99"/>
      <c r="C721" s="102"/>
      <c r="D721" s="59" t="s">
        <v>549</v>
      </c>
      <c r="E721" s="10" t="s">
        <v>550</v>
      </c>
      <c r="F721" s="99"/>
      <c r="G721" s="98"/>
      <c r="H721" s="99"/>
      <c r="I721" s="99"/>
      <c r="J721" s="103" t="e">
        <v>#N/A</v>
      </c>
      <c r="K721" s="100" t="e">
        <v>#N/A</v>
      </c>
      <c r="M721" s="1">
        <v>690</v>
      </c>
    </row>
    <row r="722" spans="1:13" ht="15">
      <c r="A722" s="101"/>
      <c r="B722" s="99"/>
      <c r="C722" s="102"/>
      <c r="D722" s="59" t="s">
        <v>552</v>
      </c>
      <c r="E722" s="10" t="s">
        <v>553</v>
      </c>
      <c r="F722" s="99"/>
      <c r="G722" s="98"/>
      <c r="H722" s="99"/>
      <c r="I722" s="99"/>
      <c r="J722" s="103" t="e">
        <v>#N/A</v>
      </c>
      <c r="K722" s="100" t="e">
        <v>#N/A</v>
      </c>
      <c r="M722" s="7">
        <v>790</v>
      </c>
    </row>
    <row r="723" spans="1:13" ht="30">
      <c r="A723" s="101"/>
      <c r="B723" s="99"/>
      <c r="C723" s="102"/>
      <c r="D723" s="59" t="s">
        <v>558</v>
      </c>
      <c r="E723" s="10" t="s">
        <v>559</v>
      </c>
      <c r="F723" s="99"/>
      <c r="G723" s="98"/>
      <c r="H723" s="99"/>
      <c r="I723" s="99"/>
      <c r="J723" s="103" t="e">
        <v>#N/A</v>
      </c>
      <c r="K723" s="100" t="e">
        <v>#N/A</v>
      </c>
      <c r="M723" s="7">
        <v>660</v>
      </c>
    </row>
    <row r="724" spans="1:13" ht="15">
      <c r="A724" s="101"/>
      <c r="B724" s="99"/>
      <c r="C724" s="102"/>
      <c r="D724" s="59" t="s">
        <v>224</v>
      </c>
      <c r="E724" s="10" t="s">
        <v>225</v>
      </c>
      <c r="F724" s="99"/>
      <c r="G724" s="98"/>
      <c r="H724" s="99"/>
      <c r="I724" s="99"/>
      <c r="J724" s="103" t="e">
        <v>#N/A</v>
      </c>
      <c r="K724" s="100" t="e">
        <v>#N/A</v>
      </c>
      <c r="M724" s="7">
        <v>510</v>
      </c>
    </row>
    <row r="725" spans="1:13" ht="15">
      <c r="A725" s="101"/>
      <c r="B725" s="99"/>
      <c r="C725" s="102"/>
      <c r="D725" s="59" t="s">
        <v>275</v>
      </c>
      <c r="E725" s="10" t="s">
        <v>276</v>
      </c>
      <c r="F725" s="99"/>
      <c r="G725" s="98"/>
      <c r="H725" s="99"/>
      <c r="I725" s="99"/>
      <c r="J725" s="103" t="e">
        <v>#N/A</v>
      </c>
      <c r="K725" s="100" t="e">
        <v>#N/A</v>
      </c>
      <c r="M725" s="7">
        <v>790</v>
      </c>
    </row>
    <row r="726" spans="1:13" ht="15">
      <c r="A726" s="101"/>
      <c r="B726" s="99"/>
      <c r="C726" s="102"/>
      <c r="D726" s="59" t="s">
        <v>462</v>
      </c>
      <c r="E726" s="10" t="s">
        <v>463</v>
      </c>
      <c r="F726" s="99"/>
      <c r="G726" s="98"/>
      <c r="H726" s="99"/>
      <c r="I726" s="99"/>
      <c r="J726" s="103" t="e">
        <v>#N/A</v>
      </c>
      <c r="K726" s="100" t="e">
        <v>#N/A</v>
      </c>
      <c r="M726" s="7">
        <v>460</v>
      </c>
    </row>
    <row r="727" spans="1:13" ht="15">
      <c r="A727" s="101"/>
      <c r="B727" s="99"/>
      <c r="C727" s="102"/>
      <c r="D727" s="59" t="s">
        <v>468</v>
      </c>
      <c r="E727" s="10" t="s">
        <v>469</v>
      </c>
      <c r="F727" s="99"/>
      <c r="G727" s="98"/>
      <c r="H727" s="99"/>
      <c r="I727" s="99"/>
      <c r="J727" s="103" t="e">
        <v>#N/A</v>
      </c>
      <c r="K727" s="100" t="e">
        <v>#N/A</v>
      </c>
      <c r="M727" s="7">
        <v>750</v>
      </c>
    </row>
    <row r="728" spans="1:13" ht="15">
      <c r="A728" s="101"/>
      <c r="B728" s="99"/>
      <c r="C728" s="102"/>
      <c r="D728" s="59" t="s">
        <v>471</v>
      </c>
      <c r="E728" s="10" t="s">
        <v>472</v>
      </c>
      <c r="F728" s="99"/>
      <c r="G728" s="98"/>
      <c r="H728" s="99"/>
      <c r="I728" s="99"/>
      <c r="J728" s="103" t="e">
        <v>#N/A</v>
      </c>
      <c r="K728" s="100" t="e">
        <v>#N/A</v>
      </c>
      <c r="M728" s="7">
        <v>720</v>
      </c>
    </row>
    <row r="729" spans="1:13" ht="15">
      <c r="A729" s="101"/>
      <c r="B729" s="99"/>
      <c r="C729" s="102"/>
      <c r="D729" s="59" t="s">
        <v>474</v>
      </c>
      <c r="E729" s="10" t="s">
        <v>475</v>
      </c>
      <c r="F729" s="99"/>
      <c r="G729" s="98"/>
      <c r="H729" s="99"/>
      <c r="I729" s="99"/>
      <c r="J729" s="103" t="e">
        <v>#N/A</v>
      </c>
      <c r="K729" s="100" t="e">
        <v>#N/A</v>
      </c>
      <c r="M729" s="7">
        <v>750</v>
      </c>
    </row>
    <row r="730" spans="1:13" ht="15">
      <c r="A730" s="101"/>
      <c r="B730" s="99"/>
      <c r="C730" s="102"/>
      <c r="D730" s="59" t="s">
        <v>4323</v>
      </c>
      <c r="E730" s="10" t="s">
        <v>4324</v>
      </c>
      <c r="F730" s="99"/>
      <c r="G730" s="98"/>
      <c r="H730" s="99"/>
      <c r="I730" s="99"/>
      <c r="J730" s="103" t="e">
        <v>#N/A</v>
      </c>
      <c r="K730" s="100" t="e">
        <v>#N/A</v>
      </c>
      <c r="M730" s="7">
        <v>1158</v>
      </c>
    </row>
    <row r="731" spans="1:13" ht="15">
      <c r="A731" s="101"/>
      <c r="B731" s="99"/>
      <c r="C731" s="102"/>
      <c r="D731" s="59" t="s">
        <v>4326</v>
      </c>
      <c r="E731" s="10" t="s">
        <v>4327</v>
      </c>
      <c r="F731" s="99"/>
      <c r="G731" s="98"/>
      <c r="H731" s="99"/>
      <c r="I731" s="99"/>
      <c r="J731" s="103" t="e">
        <v>#N/A</v>
      </c>
      <c r="K731" s="100" t="e">
        <v>#N/A</v>
      </c>
      <c r="M731" s="7">
        <v>1158</v>
      </c>
    </row>
    <row r="732" spans="1:13" ht="15">
      <c r="A732" s="101" t="s">
        <v>5332</v>
      </c>
      <c r="B732" s="99" t="s">
        <v>5334</v>
      </c>
      <c r="C732" s="102" t="s">
        <v>5333</v>
      </c>
      <c r="D732" s="59" t="s">
        <v>13</v>
      </c>
      <c r="E732" s="10" t="s">
        <v>14</v>
      </c>
      <c r="F732" s="99" t="s">
        <v>5255</v>
      </c>
      <c r="G732" s="98" t="s">
        <v>5176</v>
      </c>
      <c r="H732" s="99" t="s">
        <v>5177</v>
      </c>
      <c r="I732" s="99" t="s">
        <v>4964</v>
      </c>
      <c r="J732" s="103">
        <v>2</v>
      </c>
      <c r="K732" s="100">
        <v>1900</v>
      </c>
      <c r="L732" s="7">
        <v>6100</v>
      </c>
    </row>
    <row r="733" spans="1:13" ht="30">
      <c r="A733" s="101"/>
      <c r="B733" s="99"/>
      <c r="C733" s="102"/>
      <c r="D733" s="59" t="s">
        <v>17</v>
      </c>
      <c r="E733" s="10" t="s">
        <v>18</v>
      </c>
      <c r="F733" s="99"/>
      <c r="G733" s="98"/>
      <c r="H733" s="99"/>
      <c r="I733" s="99"/>
      <c r="J733" s="103" t="e">
        <v>#N/A</v>
      </c>
      <c r="K733" s="100" t="e">
        <v>#N/A</v>
      </c>
      <c r="M733" s="73">
        <v>380</v>
      </c>
    </row>
    <row r="734" spans="1:13" ht="15">
      <c r="A734" s="101"/>
      <c r="B734" s="99"/>
      <c r="C734" s="102"/>
      <c r="D734" s="59" t="s">
        <v>692</v>
      </c>
      <c r="E734" s="10" t="s">
        <v>693</v>
      </c>
      <c r="F734" s="99"/>
      <c r="G734" s="98"/>
      <c r="H734" s="99"/>
      <c r="I734" s="99"/>
      <c r="J734" s="103" t="e">
        <v>#N/A</v>
      </c>
      <c r="K734" s="100" t="e">
        <v>#N/A</v>
      </c>
      <c r="M734" s="7">
        <v>320</v>
      </c>
    </row>
    <row r="735" spans="1:13" ht="15">
      <c r="A735" s="101"/>
      <c r="B735" s="99"/>
      <c r="C735" s="102"/>
      <c r="D735" s="59" t="s">
        <v>695</v>
      </c>
      <c r="E735" s="10" t="s">
        <v>696</v>
      </c>
      <c r="F735" s="99"/>
      <c r="G735" s="98"/>
      <c r="H735" s="99"/>
      <c r="I735" s="99"/>
      <c r="J735" s="103" t="e">
        <v>#N/A</v>
      </c>
      <c r="K735" s="100" t="e">
        <v>#N/A</v>
      </c>
      <c r="M735" s="7">
        <v>320</v>
      </c>
    </row>
    <row r="736" spans="1:13" ht="15">
      <c r="A736" s="101"/>
      <c r="B736" s="99"/>
      <c r="C736" s="102"/>
      <c r="D736" s="59" t="s">
        <v>704</v>
      </c>
      <c r="E736" s="10" t="s">
        <v>705</v>
      </c>
      <c r="F736" s="99"/>
      <c r="G736" s="98"/>
      <c r="H736" s="99"/>
      <c r="I736" s="99"/>
      <c r="J736" s="103" t="e">
        <v>#N/A</v>
      </c>
      <c r="K736" s="100" t="e">
        <v>#N/A</v>
      </c>
      <c r="M736" s="7">
        <v>320</v>
      </c>
    </row>
    <row r="737" spans="1:13" ht="15">
      <c r="A737" s="101"/>
      <c r="B737" s="99"/>
      <c r="C737" s="102"/>
      <c r="D737" s="59" t="s">
        <v>443</v>
      </c>
      <c r="E737" s="10" t="s">
        <v>444</v>
      </c>
      <c r="F737" s="99"/>
      <c r="G737" s="98"/>
      <c r="H737" s="99"/>
      <c r="I737" s="99"/>
      <c r="J737" s="103" t="e">
        <v>#N/A</v>
      </c>
      <c r="K737" s="100" t="e">
        <v>#N/A</v>
      </c>
      <c r="M737" s="7">
        <v>210</v>
      </c>
    </row>
    <row r="738" spans="1:13" ht="15">
      <c r="A738" s="101"/>
      <c r="B738" s="99"/>
      <c r="C738" s="102"/>
      <c r="D738" s="59" t="s">
        <v>446</v>
      </c>
      <c r="E738" s="10" t="s">
        <v>447</v>
      </c>
      <c r="F738" s="99"/>
      <c r="G738" s="98"/>
      <c r="H738" s="99"/>
      <c r="I738" s="99"/>
      <c r="J738" s="103" t="e">
        <v>#N/A</v>
      </c>
      <c r="K738" s="100" t="e">
        <v>#N/A</v>
      </c>
      <c r="M738" s="7">
        <v>210</v>
      </c>
    </row>
    <row r="739" spans="1:13" ht="15">
      <c r="A739" s="101"/>
      <c r="B739" s="99"/>
      <c r="C739" s="102"/>
      <c r="D739" s="59" t="s">
        <v>449</v>
      </c>
      <c r="E739" s="10" t="s">
        <v>450</v>
      </c>
      <c r="F739" s="99"/>
      <c r="G739" s="98"/>
      <c r="H739" s="99"/>
      <c r="I739" s="99"/>
      <c r="J739" s="103" t="e">
        <v>#N/A</v>
      </c>
      <c r="K739" s="100" t="e">
        <v>#N/A</v>
      </c>
      <c r="M739" s="7">
        <v>210</v>
      </c>
    </row>
    <row r="740" spans="1:13" ht="15">
      <c r="A740" s="101"/>
      <c r="B740" s="99"/>
      <c r="C740" s="102"/>
      <c r="D740" s="59" t="s">
        <v>631</v>
      </c>
      <c r="E740" s="10" t="s">
        <v>632</v>
      </c>
      <c r="F740" s="99"/>
      <c r="G740" s="98"/>
      <c r="H740" s="99"/>
      <c r="I740" s="99"/>
      <c r="J740" s="103" t="e">
        <v>#N/A</v>
      </c>
      <c r="K740" s="100" t="e">
        <v>#N/A</v>
      </c>
      <c r="M740" s="7">
        <v>490</v>
      </c>
    </row>
    <row r="741" spans="1:13" ht="15">
      <c r="A741" s="101"/>
      <c r="B741" s="99"/>
      <c r="C741" s="102"/>
      <c r="D741" s="59" t="s">
        <v>677</v>
      </c>
      <c r="E741" s="10" t="s">
        <v>678</v>
      </c>
      <c r="F741" s="99"/>
      <c r="G741" s="98"/>
      <c r="H741" s="99"/>
      <c r="I741" s="99"/>
      <c r="J741" s="103" t="e">
        <v>#N/A</v>
      </c>
      <c r="K741" s="100" t="e">
        <v>#N/A</v>
      </c>
      <c r="M741" s="7">
        <v>320</v>
      </c>
    </row>
    <row r="742" spans="1:13" ht="15">
      <c r="A742" s="101"/>
      <c r="B742" s="99"/>
      <c r="C742" s="102"/>
      <c r="D742" s="59" t="s">
        <v>688</v>
      </c>
      <c r="E742" s="10" t="s">
        <v>689</v>
      </c>
      <c r="F742" s="99"/>
      <c r="G742" s="98"/>
      <c r="H742" s="99"/>
      <c r="I742" s="99"/>
      <c r="J742" s="103" t="e">
        <v>#N/A</v>
      </c>
      <c r="K742" s="100" t="e">
        <v>#N/A</v>
      </c>
      <c r="M742" s="7">
        <v>1070</v>
      </c>
    </row>
    <row r="743" spans="1:13" ht="30">
      <c r="A743" s="101"/>
      <c r="B743" s="99"/>
      <c r="C743" s="102"/>
      <c r="D743" s="59" t="s">
        <v>394</v>
      </c>
      <c r="E743" s="10" t="s">
        <v>395</v>
      </c>
      <c r="F743" s="99"/>
      <c r="G743" s="98"/>
      <c r="H743" s="99"/>
      <c r="I743" s="99"/>
      <c r="J743" s="103" t="e">
        <v>#N/A</v>
      </c>
      <c r="K743" s="100" t="e">
        <v>#N/A</v>
      </c>
      <c r="M743" s="7">
        <v>320</v>
      </c>
    </row>
    <row r="744" spans="1:13" ht="45">
      <c r="A744" s="101"/>
      <c r="B744" s="99"/>
      <c r="C744" s="102"/>
      <c r="D744" s="59" t="s">
        <v>409</v>
      </c>
      <c r="E744" s="10" t="s">
        <v>410</v>
      </c>
      <c r="F744" s="99"/>
      <c r="G744" s="98"/>
      <c r="H744" s="99"/>
      <c r="I744" s="99"/>
      <c r="J744" s="103" t="e">
        <v>#N/A</v>
      </c>
      <c r="K744" s="100" t="e">
        <v>#N/A</v>
      </c>
      <c r="M744" s="7">
        <v>516</v>
      </c>
    </row>
    <row r="745" spans="1:13" ht="30">
      <c r="A745" s="101"/>
      <c r="B745" s="99"/>
      <c r="C745" s="102"/>
      <c r="D745" s="59" t="s">
        <v>412</v>
      </c>
      <c r="E745" s="10" t="s">
        <v>413</v>
      </c>
      <c r="F745" s="99"/>
      <c r="G745" s="98"/>
      <c r="H745" s="99"/>
      <c r="I745" s="99"/>
      <c r="J745" s="103" t="e">
        <v>#N/A</v>
      </c>
      <c r="K745" s="100" t="e">
        <v>#N/A</v>
      </c>
      <c r="M745" s="7">
        <v>474</v>
      </c>
    </row>
    <row r="746" spans="1:13" ht="15">
      <c r="A746" s="101"/>
      <c r="B746" s="99"/>
      <c r="C746" s="102"/>
      <c r="D746" s="59" t="s">
        <v>527</v>
      </c>
      <c r="E746" s="10" t="s">
        <v>528</v>
      </c>
      <c r="F746" s="99"/>
      <c r="G746" s="98"/>
      <c r="H746" s="99"/>
      <c r="I746" s="99"/>
      <c r="J746" s="103" t="e">
        <v>#N/A</v>
      </c>
      <c r="K746" s="100" t="e">
        <v>#N/A</v>
      </c>
      <c r="M746" s="73">
        <v>250</v>
      </c>
    </row>
    <row r="747" spans="1:13" ht="15">
      <c r="A747" s="101"/>
      <c r="B747" s="99"/>
      <c r="C747" s="102"/>
      <c r="D747" s="59" t="s">
        <v>732</v>
      </c>
      <c r="E747" s="10" t="s">
        <v>733</v>
      </c>
      <c r="F747" s="99"/>
      <c r="G747" s="98"/>
      <c r="H747" s="99"/>
      <c r="I747" s="99"/>
      <c r="J747" s="103" t="e">
        <v>#N/A</v>
      </c>
      <c r="K747" s="100" t="e">
        <v>#N/A</v>
      </c>
      <c r="M747" s="73">
        <v>320</v>
      </c>
    </row>
    <row r="748" spans="1:13" ht="15">
      <c r="A748" s="101"/>
      <c r="B748" s="99"/>
      <c r="C748" s="102"/>
      <c r="D748" s="59" t="s">
        <v>292</v>
      </c>
      <c r="E748" s="10" t="s">
        <v>293</v>
      </c>
      <c r="F748" s="99"/>
      <c r="G748" s="98"/>
      <c r="H748" s="99"/>
      <c r="I748" s="99"/>
      <c r="J748" s="103" t="e">
        <v>#N/A</v>
      </c>
      <c r="K748" s="100" t="e">
        <v>#N/A</v>
      </c>
      <c r="M748" s="7">
        <v>760</v>
      </c>
    </row>
    <row r="749" spans="1:13" ht="15">
      <c r="A749" s="101"/>
      <c r="B749" s="99"/>
      <c r="C749" s="102"/>
      <c r="D749" s="59" t="s">
        <v>561</v>
      </c>
      <c r="E749" s="10" t="s">
        <v>562</v>
      </c>
      <c r="F749" s="99"/>
      <c r="G749" s="98"/>
      <c r="H749" s="99"/>
      <c r="I749" s="99"/>
      <c r="J749" s="103" t="e">
        <v>#N/A</v>
      </c>
      <c r="K749" s="100" t="e">
        <v>#N/A</v>
      </c>
      <c r="M749" s="7">
        <v>690</v>
      </c>
    </row>
    <row r="750" spans="1:13" ht="15">
      <c r="A750" s="114" t="s">
        <v>5335</v>
      </c>
      <c r="B750" s="112" t="s">
        <v>5337</v>
      </c>
      <c r="C750" s="110" t="s">
        <v>5336</v>
      </c>
      <c r="D750" s="60" t="s">
        <v>440</v>
      </c>
      <c r="E750" s="50" t="s">
        <v>441</v>
      </c>
      <c r="F750" s="112" t="s">
        <v>5255</v>
      </c>
      <c r="G750" s="111" t="s">
        <v>5176</v>
      </c>
      <c r="H750" s="112" t="s">
        <v>5177</v>
      </c>
      <c r="I750" s="112" t="s">
        <v>16</v>
      </c>
      <c r="J750" s="115">
        <v>9</v>
      </c>
      <c r="K750" s="113">
        <v>5475</v>
      </c>
      <c r="L750" s="7">
        <v>11200</v>
      </c>
      <c r="M750" s="7">
        <v>210</v>
      </c>
    </row>
    <row r="751" spans="1:13" ht="15">
      <c r="A751" s="114"/>
      <c r="B751" s="112"/>
      <c r="C751" s="110"/>
      <c r="D751" s="60" t="s">
        <v>740</v>
      </c>
      <c r="E751" s="50" t="s">
        <v>741</v>
      </c>
      <c r="F751" s="112"/>
      <c r="G751" s="111"/>
      <c r="H751" s="112"/>
      <c r="I751" s="112"/>
      <c r="J751" s="115" t="e">
        <v>#N/A</v>
      </c>
      <c r="K751" s="113" t="e">
        <v>#N/A</v>
      </c>
      <c r="M751" s="7">
        <v>320</v>
      </c>
    </row>
    <row r="752" spans="1:13" ht="15">
      <c r="A752" s="114"/>
      <c r="B752" s="112"/>
      <c r="C752" s="110"/>
      <c r="D752" s="60" t="s">
        <v>743</v>
      </c>
      <c r="E752" s="50" t="s">
        <v>744</v>
      </c>
      <c r="F752" s="112"/>
      <c r="G752" s="111"/>
      <c r="H752" s="112"/>
      <c r="I752" s="112"/>
      <c r="J752" s="115" t="e">
        <v>#N/A</v>
      </c>
      <c r="K752" s="113" t="e">
        <v>#N/A</v>
      </c>
      <c r="M752" s="7">
        <v>320</v>
      </c>
    </row>
    <row r="753" spans="1:13" ht="60">
      <c r="A753" s="114"/>
      <c r="B753" s="112"/>
      <c r="C753" s="110"/>
      <c r="D753" s="60" t="s">
        <v>4059</v>
      </c>
      <c r="E753" s="50" t="s">
        <v>4060</v>
      </c>
      <c r="F753" s="112"/>
      <c r="G753" s="111"/>
      <c r="H753" s="112"/>
      <c r="I753" s="112"/>
      <c r="J753" s="115" t="e">
        <v>#N/A</v>
      </c>
      <c r="K753" s="113" t="e">
        <v>#N/A</v>
      </c>
      <c r="M753" s="1">
        <v>6501</v>
      </c>
    </row>
    <row r="754" spans="1:13" ht="15">
      <c r="A754" s="114"/>
      <c r="B754" s="112"/>
      <c r="C754" s="110"/>
      <c r="D754" s="60" t="s">
        <v>4099</v>
      </c>
      <c r="E754" s="50" t="s">
        <v>4100</v>
      </c>
      <c r="F754" s="112"/>
      <c r="G754" s="111"/>
      <c r="H754" s="112"/>
      <c r="I754" s="112"/>
      <c r="J754" s="115" t="e">
        <v>#N/A</v>
      </c>
      <c r="K754" s="113" t="e">
        <v>#N/A</v>
      </c>
      <c r="M754" s="7">
        <v>4502</v>
      </c>
    </row>
    <row r="755" spans="1:13" ht="15">
      <c r="A755" s="114"/>
      <c r="B755" s="112"/>
      <c r="C755" s="110"/>
      <c r="D755" s="60" t="s">
        <v>4959</v>
      </c>
      <c r="E755" s="50" t="s">
        <v>4960</v>
      </c>
      <c r="F755" s="112"/>
      <c r="G755" s="111"/>
      <c r="H755" s="112"/>
      <c r="I755" s="112"/>
      <c r="J755" s="115" t="e">
        <v>#N/A</v>
      </c>
      <c r="K755" s="113" t="e">
        <v>#N/A</v>
      </c>
      <c r="M755" s="7">
        <v>595</v>
      </c>
    </row>
    <row r="756" spans="1:13" ht="15">
      <c r="A756" s="101" t="s">
        <v>5338</v>
      </c>
      <c r="B756" s="99" t="s">
        <v>5340</v>
      </c>
      <c r="C756" s="102" t="s">
        <v>5339</v>
      </c>
      <c r="D756" s="59" t="s">
        <v>26</v>
      </c>
      <c r="E756" s="10" t="s">
        <v>27</v>
      </c>
      <c r="F756" s="99" t="s">
        <v>5255</v>
      </c>
      <c r="G756" s="98" t="s">
        <v>5329</v>
      </c>
      <c r="H756" s="99" t="s">
        <v>5390</v>
      </c>
      <c r="I756" s="99" t="s">
        <v>16</v>
      </c>
      <c r="J756" s="103">
        <v>8</v>
      </c>
      <c r="K756" s="100">
        <v>5500</v>
      </c>
      <c r="L756" s="7">
        <v>13300</v>
      </c>
      <c r="M756" s="73">
        <v>320</v>
      </c>
    </row>
    <row r="757" spans="1:13" ht="15">
      <c r="A757" s="101"/>
      <c r="B757" s="99"/>
      <c r="C757" s="102"/>
      <c r="D757" s="59" t="s">
        <v>31</v>
      </c>
      <c r="E757" s="10" t="s">
        <v>32</v>
      </c>
      <c r="F757" s="99"/>
      <c r="G757" s="98"/>
      <c r="H757" s="99"/>
      <c r="I757" s="99"/>
      <c r="J757" s="103" t="e">
        <v>#N/A</v>
      </c>
      <c r="K757" s="100" t="e">
        <v>#N/A</v>
      </c>
      <c r="M757" s="73">
        <v>320</v>
      </c>
    </row>
    <row r="758" spans="1:13" ht="15">
      <c r="A758" s="101"/>
      <c r="B758" s="99"/>
      <c r="C758" s="102"/>
      <c r="D758" s="59" t="s">
        <v>34</v>
      </c>
      <c r="E758" s="10" t="s">
        <v>35</v>
      </c>
      <c r="F758" s="99"/>
      <c r="G758" s="98"/>
      <c r="H758" s="99"/>
      <c r="I758" s="99"/>
      <c r="J758" s="103" t="e">
        <v>#N/A</v>
      </c>
      <c r="K758" s="100" t="e">
        <v>#N/A</v>
      </c>
      <c r="M758" s="73">
        <v>320</v>
      </c>
    </row>
    <row r="759" spans="1:13" ht="15">
      <c r="A759" s="101"/>
      <c r="B759" s="99"/>
      <c r="C759" s="102"/>
      <c r="D759" s="59" t="s">
        <v>60</v>
      </c>
      <c r="E759" s="10" t="s">
        <v>61</v>
      </c>
      <c r="F759" s="99"/>
      <c r="G759" s="98"/>
      <c r="H759" s="99"/>
      <c r="I759" s="99"/>
      <c r="J759" s="103" t="e">
        <v>#N/A</v>
      </c>
      <c r="K759" s="100" t="e">
        <v>#N/A</v>
      </c>
      <c r="M759" s="73">
        <v>320</v>
      </c>
    </row>
    <row r="760" spans="1:13" ht="15">
      <c r="A760" s="101"/>
      <c r="B760" s="99"/>
      <c r="C760" s="102"/>
      <c r="D760" s="59" t="s">
        <v>698</v>
      </c>
      <c r="E760" s="10" t="s">
        <v>699</v>
      </c>
      <c r="F760" s="99"/>
      <c r="G760" s="98"/>
      <c r="H760" s="99"/>
      <c r="I760" s="99"/>
      <c r="J760" s="103" t="e">
        <v>#N/A</v>
      </c>
      <c r="K760" s="100" t="e">
        <v>#N/A</v>
      </c>
      <c r="M760" s="7">
        <v>320</v>
      </c>
    </row>
    <row r="761" spans="1:13" ht="15">
      <c r="A761" s="101"/>
      <c r="B761" s="99"/>
      <c r="C761" s="102"/>
      <c r="D761" s="59" t="s">
        <v>452</v>
      </c>
      <c r="E761" s="10" t="s">
        <v>453</v>
      </c>
      <c r="F761" s="99"/>
      <c r="G761" s="98"/>
      <c r="H761" s="99"/>
      <c r="I761" s="99"/>
      <c r="J761" s="103" t="e">
        <v>#N/A</v>
      </c>
      <c r="K761" s="100" t="e">
        <v>#N/A</v>
      </c>
      <c r="M761" s="7">
        <v>320</v>
      </c>
    </row>
    <row r="762" spans="1:13" ht="15">
      <c r="A762" s="101"/>
      <c r="B762" s="99"/>
      <c r="C762" s="102"/>
      <c r="D762" s="59" t="s">
        <v>458</v>
      </c>
      <c r="E762" s="10" t="s">
        <v>459</v>
      </c>
      <c r="F762" s="99"/>
      <c r="G762" s="98"/>
      <c r="H762" s="99"/>
      <c r="I762" s="99"/>
      <c r="J762" s="103" t="e">
        <v>#N/A</v>
      </c>
      <c r="K762" s="100" t="e">
        <v>#N/A</v>
      </c>
      <c r="M762" s="7">
        <v>1300</v>
      </c>
    </row>
    <row r="763" spans="1:13" ht="15">
      <c r="A763" s="101"/>
      <c r="B763" s="99"/>
      <c r="C763" s="102"/>
      <c r="D763" s="59" t="s">
        <v>530</v>
      </c>
      <c r="E763" s="10" t="s">
        <v>531</v>
      </c>
      <c r="F763" s="99"/>
      <c r="G763" s="98"/>
      <c r="H763" s="99"/>
      <c r="I763" s="99"/>
      <c r="J763" s="103" t="e">
        <v>#N/A</v>
      </c>
      <c r="K763" s="100" t="e">
        <v>#N/A</v>
      </c>
      <c r="M763" s="73">
        <v>250</v>
      </c>
    </row>
    <row r="764" spans="1:13" ht="15">
      <c r="A764" s="101"/>
      <c r="B764" s="99"/>
      <c r="C764" s="102"/>
      <c r="D764" s="59" t="s">
        <v>735</v>
      </c>
      <c r="E764" s="10" t="s">
        <v>736</v>
      </c>
      <c r="F764" s="99"/>
      <c r="G764" s="98"/>
      <c r="H764" s="99"/>
      <c r="I764" s="99"/>
      <c r="J764" s="103" t="e">
        <v>#N/A</v>
      </c>
      <c r="K764" s="100" t="e">
        <v>#N/A</v>
      </c>
      <c r="M764" s="73">
        <v>320</v>
      </c>
    </row>
    <row r="765" spans="1:13" ht="15">
      <c r="A765" s="101"/>
      <c r="B765" s="99"/>
      <c r="C765" s="102"/>
      <c r="D765" s="59" t="s">
        <v>248</v>
      </c>
      <c r="E765" s="10" t="s">
        <v>249</v>
      </c>
      <c r="F765" s="99"/>
      <c r="G765" s="98"/>
      <c r="H765" s="99"/>
      <c r="I765" s="99"/>
      <c r="J765" s="103" t="e">
        <v>#N/A</v>
      </c>
      <c r="K765" s="100" t="e">
        <v>#N/A</v>
      </c>
      <c r="M765" s="73">
        <v>660</v>
      </c>
    </row>
    <row r="766" spans="1:13" ht="30">
      <c r="A766" s="101"/>
      <c r="B766" s="99"/>
      <c r="C766" s="102"/>
      <c r="D766" s="59" t="s">
        <v>4033</v>
      </c>
      <c r="E766" s="10" t="s">
        <v>4034</v>
      </c>
      <c r="F766" s="99"/>
      <c r="G766" s="98"/>
      <c r="H766" s="99"/>
      <c r="I766" s="99"/>
      <c r="J766" s="103" t="e">
        <v>#N/A</v>
      </c>
      <c r="K766" s="100" t="e">
        <v>#N/A</v>
      </c>
      <c r="M766" s="7">
        <v>3140</v>
      </c>
    </row>
    <row r="767" spans="1:13" ht="15">
      <c r="A767" s="101"/>
      <c r="B767" s="99"/>
      <c r="C767" s="102"/>
      <c r="D767" s="59" t="s">
        <v>224</v>
      </c>
      <c r="E767" s="10" t="s">
        <v>225</v>
      </c>
      <c r="F767" s="99"/>
      <c r="G767" s="98"/>
      <c r="H767" s="99"/>
      <c r="I767" s="99"/>
      <c r="J767" s="103" t="e">
        <v>#N/A</v>
      </c>
      <c r="K767" s="100" t="e">
        <v>#N/A</v>
      </c>
      <c r="M767" s="7">
        <v>510</v>
      </c>
    </row>
    <row r="768" spans="1:13" ht="15">
      <c r="A768" s="101"/>
      <c r="B768" s="99"/>
      <c r="C768" s="102"/>
      <c r="D768" s="59" t="s">
        <v>275</v>
      </c>
      <c r="E768" s="10" t="s">
        <v>276</v>
      </c>
      <c r="F768" s="99"/>
      <c r="G768" s="98"/>
      <c r="H768" s="99"/>
      <c r="I768" s="99"/>
      <c r="J768" s="103" t="e">
        <v>#N/A</v>
      </c>
      <c r="K768" s="100" t="e">
        <v>#N/A</v>
      </c>
      <c r="M768" s="7">
        <v>790</v>
      </c>
    </row>
    <row r="769" spans="1:13" ht="15">
      <c r="A769" s="101"/>
      <c r="B769" s="99"/>
      <c r="C769" s="102"/>
      <c r="D769" s="59" t="s">
        <v>462</v>
      </c>
      <c r="E769" s="10" t="s">
        <v>463</v>
      </c>
      <c r="F769" s="99"/>
      <c r="G769" s="98"/>
      <c r="H769" s="99"/>
      <c r="I769" s="99"/>
      <c r="J769" s="103" t="e">
        <v>#N/A</v>
      </c>
      <c r="K769" s="100" t="e">
        <v>#N/A</v>
      </c>
      <c r="M769" s="7">
        <v>460</v>
      </c>
    </row>
    <row r="770" spans="1:13" ht="15">
      <c r="A770" s="101"/>
      <c r="B770" s="99"/>
      <c r="C770" s="102"/>
      <c r="D770" s="59" t="s">
        <v>465</v>
      </c>
      <c r="E770" s="10" t="s">
        <v>466</v>
      </c>
      <c r="F770" s="99"/>
      <c r="G770" s="98"/>
      <c r="H770" s="99"/>
      <c r="I770" s="99"/>
      <c r="J770" s="103" t="e">
        <v>#N/A</v>
      </c>
      <c r="K770" s="100" t="e">
        <v>#N/A</v>
      </c>
      <c r="M770" s="7">
        <v>800</v>
      </c>
    </row>
    <row r="771" spans="1:13" ht="15">
      <c r="A771" s="101"/>
      <c r="B771" s="99"/>
      <c r="C771" s="102"/>
      <c r="D771" s="59" t="s">
        <v>468</v>
      </c>
      <c r="E771" s="10" t="s">
        <v>469</v>
      </c>
      <c r="F771" s="99"/>
      <c r="G771" s="98"/>
      <c r="H771" s="99"/>
      <c r="I771" s="99"/>
      <c r="J771" s="103" t="e">
        <v>#N/A</v>
      </c>
      <c r="K771" s="100" t="e">
        <v>#N/A</v>
      </c>
      <c r="M771" s="7">
        <v>750</v>
      </c>
    </row>
    <row r="772" spans="1:13" ht="30">
      <c r="A772" s="101"/>
      <c r="B772" s="99"/>
      <c r="C772" s="102"/>
      <c r="D772" s="59" t="s">
        <v>523</v>
      </c>
      <c r="E772" s="10" t="s">
        <v>524</v>
      </c>
      <c r="F772" s="99"/>
      <c r="G772" s="98"/>
      <c r="H772" s="99"/>
      <c r="I772" s="99"/>
      <c r="J772" s="103" t="e">
        <v>#N/A</v>
      </c>
      <c r="K772" s="100" t="e">
        <v>#N/A</v>
      </c>
      <c r="M772" s="7">
        <v>880</v>
      </c>
    </row>
    <row r="773" spans="1:13" ht="15">
      <c r="A773" s="101"/>
      <c r="B773" s="99"/>
      <c r="C773" s="102"/>
      <c r="D773" s="59" t="s">
        <v>4323</v>
      </c>
      <c r="E773" s="10" t="s">
        <v>4324</v>
      </c>
      <c r="F773" s="99"/>
      <c r="G773" s="98"/>
      <c r="H773" s="99"/>
      <c r="I773" s="99"/>
      <c r="J773" s="103" t="e">
        <v>#N/A</v>
      </c>
      <c r="K773" s="100" t="e">
        <v>#N/A</v>
      </c>
      <c r="M773" s="73">
        <v>1158</v>
      </c>
    </row>
    <row r="774" spans="1:13" ht="15">
      <c r="A774" s="101"/>
      <c r="B774" s="99"/>
      <c r="C774" s="102"/>
      <c r="D774" s="59" t="s">
        <v>4326</v>
      </c>
      <c r="E774" s="10" t="s">
        <v>4327</v>
      </c>
      <c r="F774" s="99"/>
      <c r="G774" s="98"/>
      <c r="H774" s="99"/>
      <c r="I774" s="99"/>
      <c r="J774" s="103" t="e">
        <v>#N/A</v>
      </c>
      <c r="K774" s="100" t="e">
        <v>#N/A</v>
      </c>
      <c r="M774" s="73">
        <v>1158</v>
      </c>
    </row>
    <row r="775" spans="1:13" ht="60">
      <c r="A775" s="101"/>
      <c r="B775" s="99"/>
      <c r="C775" s="102"/>
      <c r="D775" s="59" t="s">
        <v>588</v>
      </c>
      <c r="E775" s="10" t="s">
        <v>589</v>
      </c>
      <c r="F775" s="99"/>
      <c r="G775" s="98"/>
      <c r="H775" s="99"/>
      <c r="I775" s="99"/>
      <c r="J775" s="103" t="e">
        <v>#N/A</v>
      </c>
      <c r="K775" s="100" t="e">
        <v>#N/A</v>
      </c>
      <c r="M775" s="7">
        <v>1300</v>
      </c>
    </row>
    <row r="776" spans="1:13" ht="15">
      <c r="A776" s="101" t="s">
        <v>5341</v>
      </c>
      <c r="B776" s="99" t="s">
        <v>5343</v>
      </c>
      <c r="C776" s="102" t="s">
        <v>5342</v>
      </c>
      <c r="D776" s="59" t="s">
        <v>13</v>
      </c>
      <c r="E776" s="10" t="s">
        <v>14</v>
      </c>
      <c r="F776" s="99" t="s">
        <v>5255</v>
      </c>
      <c r="G776" s="98" t="s">
        <v>5253</v>
      </c>
      <c r="H776" s="99" t="s">
        <v>5254</v>
      </c>
      <c r="I776" s="99" t="s">
        <v>4964</v>
      </c>
      <c r="J776" s="103">
        <v>2</v>
      </c>
      <c r="K776" s="100">
        <v>2100</v>
      </c>
      <c r="L776" s="7">
        <v>7600</v>
      </c>
    </row>
    <row r="777" spans="1:13" ht="30">
      <c r="A777" s="101"/>
      <c r="B777" s="99"/>
      <c r="C777" s="102"/>
      <c r="D777" s="59" t="s">
        <v>17</v>
      </c>
      <c r="E777" s="10" t="s">
        <v>18</v>
      </c>
      <c r="F777" s="99"/>
      <c r="G777" s="98"/>
      <c r="H777" s="99"/>
      <c r="I777" s="99"/>
      <c r="J777" s="103" t="e">
        <v>#N/A</v>
      </c>
      <c r="K777" s="100" t="e">
        <v>#N/A</v>
      </c>
      <c r="M777" s="73">
        <v>380</v>
      </c>
    </row>
    <row r="778" spans="1:13" ht="15">
      <c r="A778" s="101"/>
      <c r="B778" s="99"/>
      <c r="C778" s="102"/>
      <c r="D778" s="59" t="s">
        <v>692</v>
      </c>
      <c r="E778" s="10" t="s">
        <v>693</v>
      </c>
      <c r="F778" s="99"/>
      <c r="G778" s="98"/>
      <c r="H778" s="99"/>
      <c r="I778" s="99"/>
      <c r="J778" s="103" t="e">
        <v>#N/A</v>
      </c>
      <c r="K778" s="100" t="e">
        <v>#N/A</v>
      </c>
      <c r="M778" s="7">
        <v>320</v>
      </c>
    </row>
    <row r="779" spans="1:13" ht="15">
      <c r="A779" s="101"/>
      <c r="B779" s="99"/>
      <c r="C779" s="102"/>
      <c r="D779" s="59" t="s">
        <v>695</v>
      </c>
      <c r="E779" s="10" t="s">
        <v>696</v>
      </c>
      <c r="F779" s="99"/>
      <c r="G779" s="98"/>
      <c r="H779" s="99"/>
      <c r="I779" s="99"/>
      <c r="J779" s="103" t="e">
        <v>#N/A</v>
      </c>
      <c r="K779" s="100" t="e">
        <v>#N/A</v>
      </c>
      <c r="M779" s="7">
        <v>320</v>
      </c>
    </row>
    <row r="780" spans="1:13" ht="15">
      <c r="A780" s="101"/>
      <c r="B780" s="99"/>
      <c r="C780" s="102"/>
      <c r="D780" s="59" t="s">
        <v>704</v>
      </c>
      <c r="E780" s="10" t="s">
        <v>705</v>
      </c>
      <c r="F780" s="99"/>
      <c r="G780" s="98"/>
      <c r="H780" s="99"/>
      <c r="I780" s="99"/>
      <c r="J780" s="103" t="e">
        <v>#N/A</v>
      </c>
      <c r="K780" s="100" t="e">
        <v>#N/A</v>
      </c>
      <c r="M780" s="7">
        <v>320</v>
      </c>
    </row>
    <row r="781" spans="1:13" ht="15">
      <c r="A781" s="101"/>
      <c r="B781" s="99"/>
      <c r="C781" s="102"/>
      <c r="D781" s="59" t="s">
        <v>443</v>
      </c>
      <c r="E781" s="10" t="s">
        <v>444</v>
      </c>
      <c r="F781" s="99"/>
      <c r="G781" s="98"/>
      <c r="H781" s="99"/>
      <c r="I781" s="99"/>
      <c r="J781" s="103" t="e">
        <v>#N/A</v>
      </c>
      <c r="K781" s="100" t="e">
        <v>#N/A</v>
      </c>
      <c r="M781" s="7">
        <v>210</v>
      </c>
    </row>
    <row r="782" spans="1:13" ht="15">
      <c r="A782" s="101"/>
      <c r="B782" s="99"/>
      <c r="C782" s="102"/>
      <c r="D782" s="59" t="s">
        <v>446</v>
      </c>
      <c r="E782" s="10" t="s">
        <v>447</v>
      </c>
      <c r="F782" s="99"/>
      <c r="G782" s="98"/>
      <c r="H782" s="99"/>
      <c r="I782" s="99"/>
      <c r="J782" s="103" t="e">
        <v>#N/A</v>
      </c>
      <c r="K782" s="100" t="e">
        <v>#N/A</v>
      </c>
      <c r="M782" s="7">
        <v>210</v>
      </c>
    </row>
    <row r="783" spans="1:13" ht="15">
      <c r="A783" s="101"/>
      <c r="B783" s="99"/>
      <c r="C783" s="102"/>
      <c r="D783" s="59" t="s">
        <v>449</v>
      </c>
      <c r="E783" s="10" t="s">
        <v>450</v>
      </c>
      <c r="F783" s="99"/>
      <c r="G783" s="98"/>
      <c r="H783" s="99"/>
      <c r="I783" s="99"/>
      <c r="J783" s="103" t="e">
        <v>#N/A</v>
      </c>
      <c r="K783" s="100" t="e">
        <v>#N/A</v>
      </c>
      <c r="M783" s="7">
        <v>210</v>
      </c>
    </row>
    <row r="784" spans="1:13" ht="15">
      <c r="A784" s="101"/>
      <c r="B784" s="99"/>
      <c r="C784" s="102"/>
      <c r="D784" s="59" t="s">
        <v>631</v>
      </c>
      <c r="E784" s="10" t="s">
        <v>632</v>
      </c>
      <c r="F784" s="99"/>
      <c r="G784" s="98"/>
      <c r="H784" s="99"/>
      <c r="I784" s="99"/>
      <c r="J784" s="103" t="e">
        <v>#N/A</v>
      </c>
      <c r="K784" s="100" t="e">
        <v>#N/A</v>
      </c>
      <c r="M784" s="7">
        <v>490</v>
      </c>
    </row>
    <row r="785" spans="1:13" ht="15">
      <c r="A785" s="101"/>
      <c r="B785" s="99"/>
      <c r="C785" s="102"/>
      <c r="D785" s="59" t="s">
        <v>677</v>
      </c>
      <c r="E785" s="10" t="s">
        <v>678</v>
      </c>
      <c r="F785" s="99"/>
      <c r="G785" s="98"/>
      <c r="H785" s="99"/>
      <c r="I785" s="99"/>
      <c r="J785" s="103" t="e">
        <v>#N/A</v>
      </c>
      <c r="K785" s="100" t="e">
        <v>#N/A</v>
      </c>
      <c r="M785" s="7">
        <v>320</v>
      </c>
    </row>
    <row r="786" spans="1:13" ht="15">
      <c r="A786" s="101"/>
      <c r="B786" s="99"/>
      <c r="C786" s="102"/>
      <c r="D786" s="59" t="s">
        <v>688</v>
      </c>
      <c r="E786" s="10" t="s">
        <v>689</v>
      </c>
      <c r="F786" s="99"/>
      <c r="G786" s="98"/>
      <c r="H786" s="99"/>
      <c r="I786" s="99"/>
      <c r="J786" s="103" t="e">
        <v>#N/A</v>
      </c>
      <c r="K786" s="100" t="e">
        <v>#N/A</v>
      </c>
      <c r="M786" s="7">
        <v>1070</v>
      </c>
    </row>
    <row r="787" spans="1:13" ht="30">
      <c r="A787" s="101"/>
      <c r="B787" s="99"/>
      <c r="C787" s="102"/>
      <c r="D787" s="59" t="s">
        <v>394</v>
      </c>
      <c r="E787" s="10" t="s">
        <v>395</v>
      </c>
      <c r="F787" s="99"/>
      <c r="G787" s="98"/>
      <c r="H787" s="99"/>
      <c r="I787" s="99"/>
      <c r="J787" s="103" t="e">
        <v>#N/A</v>
      </c>
      <c r="K787" s="100" t="e">
        <v>#N/A</v>
      </c>
      <c r="M787" s="73">
        <v>320</v>
      </c>
    </row>
    <row r="788" spans="1:13" ht="45">
      <c r="A788" s="101"/>
      <c r="B788" s="99"/>
      <c r="C788" s="102"/>
      <c r="D788" s="59" t="s">
        <v>409</v>
      </c>
      <c r="E788" s="10" t="s">
        <v>410</v>
      </c>
      <c r="F788" s="99"/>
      <c r="G788" s="98"/>
      <c r="H788" s="99"/>
      <c r="I788" s="99"/>
      <c r="J788" s="103" t="e">
        <v>#N/A</v>
      </c>
      <c r="K788" s="100" t="e">
        <v>#N/A</v>
      </c>
      <c r="M788" s="73">
        <v>516</v>
      </c>
    </row>
    <row r="789" spans="1:13" ht="30">
      <c r="A789" s="101"/>
      <c r="B789" s="99"/>
      <c r="C789" s="102"/>
      <c r="D789" s="59" t="s">
        <v>412</v>
      </c>
      <c r="E789" s="10" t="s">
        <v>413</v>
      </c>
      <c r="F789" s="99"/>
      <c r="G789" s="98"/>
      <c r="H789" s="99"/>
      <c r="I789" s="99"/>
      <c r="J789" s="103" t="e">
        <v>#N/A</v>
      </c>
      <c r="K789" s="100" t="e">
        <v>#N/A</v>
      </c>
      <c r="M789" s="73">
        <v>474</v>
      </c>
    </row>
    <row r="790" spans="1:13" ht="15">
      <c r="A790" s="101"/>
      <c r="B790" s="99"/>
      <c r="C790" s="102"/>
      <c r="D790" s="59" t="s">
        <v>527</v>
      </c>
      <c r="E790" s="10" t="s">
        <v>528</v>
      </c>
      <c r="F790" s="99"/>
      <c r="G790" s="98"/>
      <c r="H790" s="99"/>
      <c r="I790" s="99"/>
      <c r="J790" s="103" t="e">
        <v>#N/A</v>
      </c>
      <c r="K790" s="100" t="e">
        <v>#N/A</v>
      </c>
      <c r="M790" s="73">
        <v>250</v>
      </c>
    </row>
    <row r="791" spans="1:13" ht="15">
      <c r="A791" s="101"/>
      <c r="B791" s="99"/>
      <c r="C791" s="102"/>
      <c r="D791" s="59" t="s">
        <v>732</v>
      </c>
      <c r="E791" s="10" t="s">
        <v>733</v>
      </c>
      <c r="F791" s="99"/>
      <c r="G791" s="98"/>
      <c r="H791" s="99"/>
      <c r="I791" s="99"/>
      <c r="J791" s="103" t="e">
        <v>#N/A</v>
      </c>
      <c r="K791" s="100" t="e">
        <v>#N/A</v>
      </c>
      <c r="M791" s="73">
        <v>320</v>
      </c>
    </row>
    <row r="792" spans="1:13" ht="15">
      <c r="A792" s="101"/>
      <c r="B792" s="99"/>
      <c r="C792" s="102"/>
      <c r="D792" s="59" t="s">
        <v>292</v>
      </c>
      <c r="E792" s="10" t="s">
        <v>293</v>
      </c>
      <c r="F792" s="99"/>
      <c r="G792" s="98"/>
      <c r="H792" s="99"/>
      <c r="I792" s="99"/>
      <c r="J792" s="103" t="e">
        <v>#N/A</v>
      </c>
      <c r="K792" s="100" t="e">
        <v>#N/A</v>
      </c>
      <c r="M792" s="73">
        <v>760</v>
      </c>
    </row>
    <row r="793" spans="1:13" ht="15">
      <c r="A793" s="101"/>
      <c r="B793" s="99"/>
      <c r="C793" s="102"/>
      <c r="D793" s="59" t="s">
        <v>561</v>
      </c>
      <c r="E793" s="10" t="s">
        <v>562</v>
      </c>
      <c r="F793" s="99"/>
      <c r="G793" s="98"/>
      <c r="H793" s="99"/>
      <c r="I793" s="99"/>
      <c r="J793" s="103" t="e">
        <v>#N/A</v>
      </c>
      <c r="K793" s="100" t="e">
        <v>#N/A</v>
      </c>
      <c r="M793" s="73">
        <v>690</v>
      </c>
    </row>
    <row r="794" spans="1:13" ht="30">
      <c r="A794" s="101"/>
      <c r="B794" s="99"/>
      <c r="C794" s="102"/>
      <c r="D794" s="59" t="s">
        <v>504</v>
      </c>
      <c r="E794" s="10" t="s">
        <v>505</v>
      </c>
      <c r="F794" s="99"/>
      <c r="G794" s="98"/>
      <c r="H794" s="99"/>
      <c r="I794" s="99"/>
      <c r="J794" s="103" t="e">
        <v>#N/A</v>
      </c>
      <c r="K794" s="100" t="e">
        <v>#N/A</v>
      </c>
      <c r="M794" s="7">
        <v>850</v>
      </c>
    </row>
    <row r="795" spans="1:13" ht="15">
      <c r="A795" s="101" t="s">
        <v>5344</v>
      </c>
      <c r="B795" s="99" t="s">
        <v>5349</v>
      </c>
      <c r="C795" s="102" t="s">
        <v>5345</v>
      </c>
      <c r="D795" s="59" t="s">
        <v>13</v>
      </c>
      <c r="E795" s="10" t="s">
        <v>14</v>
      </c>
      <c r="F795" s="99" t="s">
        <v>5348</v>
      </c>
      <c r="G795" s="98" t="s">
        <v>5346</v>
      </c>
      <c r="H795" s="99" t="s">
        <v>5347</v>
      </c>
      <c r="I795" s="99" t="s">
        <v>4964</v>
      </c>
      <c r="J795" s="103">
        <v>2</v>
      </c>
      <c r="K795" s="100">
        <v>2400</v>
      </c>
      <c r="L795" s="7">
        <v>7600</v>
      </c>
    </row>
    <row r="796" spans="1:13" ht="30">
      <c r="A796" s="101"/>
      <c r="B796" s="99"/>
      <c r="C796" s="102"/>
      <c r="D796" s="59" t="s">
        <v>17</v>
      </c>
      <c r="E796" s="10" t="s">
        <v>18</v>
      </c>
      <c r="F796" s="99"/>
      <c r="G796" s="98"/>
      <c r="H796" s="99"/>
      <c r="I796" s="99"/>
      <c r="J796" s="103" t="e">
        <v>#N/A</v>
      </c>
      <c r="K796" s="100" t="e">
        <v>#N/A</v>
      </c>
      <c r="M796" s="7">
        <v>380</v>
      </c>
    </row>
    <row r="797" spans="1:13" ht="15">
      <c r="A797" s="101"/>
      <c r="B797" s="99"/>
      <c r="C797" s="102"/>
      <c r="D797" s="59" t="s">
        <v>26</v>
      </c>
      <c r="E797" s="10" t="s">
        <v>27</v>
      </c>
      <c r="F797" s="99"/>
      <c r="G797" s="98"/>
      <c r="H797" s="99"/>
      <c r="I797" s="99"/>
      <c r="J797" s="103" t="e">
        <v>#N/A</v>
      </c>
      <c r="K797" s="100" t="e">
        <v>#N/A</v>
      </c>
      <c r="M797" s="7">
        <v>320</v>
      </c>
    </row>
    <row r="798" spans="1:13" ht="15">
      <c r="A798" s="101"/>
      <c r="B798" s="99"/>
      <c r="C798" s="102"/>
      <c r="D798" s="59" t="s">
        <v>44</v>
      </c>
      <c r="E798" s="10" t="s">
        <v>45</v>
      </c>
      <c r="F798" s="99"/>
      <c r="G798" s="98"/>
      <c r="H798" s="99"/>
      <c r="I798" s="99"/>
      <c r="J798" s="103" t="e">
        <v>#N/A</v>
      </c>
      <c r="K798" s="100" t="e">
        <v>#N/A</v>
      </c>
      <c r="M798" s="7">
        <v>1200</v>
      </c>
    </row>
    <row r="799" spans="1:13" ht="15">
      <c r="A799" s="101"/>
      <c r="B799" s="99"/>
      <c r="C799" s="102"/>
      <c r="D799" s="59" t="s">
        <v>60</v>
      </c>
      <c r="E799" s="10" t="s">
        <v>61</v>
      </c>
      <c r="F799" s="99"/>
      <c r="G799" s="98"/>
      <c r="H799" s="99"/>
      <c r="I799" s="99"/>
      <c r="J799" s="103" t="e">
        <v>#N/A</v>
      </c>
      <c r="K799" s="100" t="e">
        <v>#N/A</v>
      </c>
      <c r="M799" s="7">
        <v>320</v>
      </c>
    </row>
    <row r="800" spans="1:13" ht="15">
      <c r="A800" s="101"/>
      <c r="B800" s="99"/>
      <c r="C800" s="102"/>
      <c r="D800" s="59" t="s">
        <v>692</v>
      </c>
      <c r="E800" s="10" t="s">
        <v>693</v>
      </c>
      <c r="F800" s="99"/>
      <c r="G800" s="98"/>
      <c r="H800" s="99"/>
      <c r="I800" s="99"/>
      <c r="J800" s="103" t="e">
        <v>#N/A</v>
      </c>
      <c r="K800" s="100" t="e">
        <v>#N/A</v>
      </c>
      <c r="M800" s="7">
        <v>320</v>
      </c>
    </row>
    <row r="801" spans="1:13" ht="15">
      <c r="A801" s="101"/>
      <c r="B801" s="99"/>
      <c r="C801" s="102"/>
      <c r="D801" s="59" t="s">
        <v>695</v>
      </c>
      <c r="E801" s="10" t="s">
        <v>696</v>
      </c>
      <c r="F801" s="99"/>
      <c r="G801" s="98"/>
      <c r="H801" s="99"/>
      <c r="I801" s="99"/>
      <c r="J801" s="103" t="e">
        <v>#N/A</v>
      </c>
      <c r="K801" s="100" t="e">
        <v>#N/A</v>
      </c>
      <c r="M801" s="7">
        <v>320</v>
      </c>
    </row>
    <row r="802" spans="1:13" ht="15">
      <c r="A802" s="101"/>
      <c r="B802" s="99"/>
      <c r="C802" s="102"/>
      <c r="D802" s="59" t="s">
        <v>707</v>
      </c>
      <c r="E802" s="10" t="s">
        <v>708</v>
      </c>
      <c r="F802" s="99"/>
      <c r="G802" s="98"/>
      <c r="H802" s="99"/>
      <c r="I802" s="99"/>
      <c r="J802" s="103" t="e">
        <v>#N/A</v>
      </c>
      <c r="K802" s="100" t="e">
        <v>#N/A</v>
      </c>
      <c r="M802" s="7">
        <v>420</v>
      </c>
    </row>
    <row r="803" spans="1:13" ht="15">
      <c r="A803" s="101"/>
      <c r="B803" s="99"/>
      <c r="C803" s="102"/>
      <c r="D803" s="59" t="s">
        <v>631</v>
      </c>
      <c r="E803" s="10" t="s">
        <v>632</v>
      </c>
      <c r="F803" s="99"/>
      <c r="G803" s="98"/>
      <c r="H803" s="99"/>
      <c r="I803" s="99"/>
      <c r="J803" s="103" t="e">
        <v>#N/A</v>
      </c>
      <c r="K803" s="100" t="e">
        <v>#N/A</v>
      </c>
      <c r="M803" s="7">
        <v>490</v>
      </c>
    </row>
    <row r="804" spans="1:13" ht="15">
      <c r="A804" s="101"/>
      <c r="B804" s="99"/>
      <c r="C804" s="102"/>
      <c r="D804" s="59" t="s">
        <v>248</v>
      </c>
      <c r="E804" s="10" t="s">
        <v>249</v>
      </c>
      <c r="F804" s="99"/>
      <c r="G804" s="98"/>
      <c r="H804" s="99"/>
      <c r="I804" s="99"/>
      <c r="J804" s="103" t="e">
        <v>#N/A</v>
      </c>
      <c r="K804" s="100" t="e">
        <v>#N/A</v>
      </c>
      <c r="M804" s="7">
        <v>660</v>
      </c>
    </row>
    <row r="805" spans="1:13" ht="45">
      <c r="A805" s="101"/>
      <c r="B805" s="99"/>
      <c r="C805" s="102"/>
      <c r="D805" s="59" t="s">
        <v>257</v>
      </c>
      <c r="E805" s="10" t="s">
        <v>258</v>
      </c>
      <c r="F805" s="99"/>
      <c r="G805" s="98"/>
      <c r="H805" s="99"/>
      <c r="I805" s="99"/>
      <c r="J805" s="103" t="e">
        <v>#N/A</v>
      </c>
      <c r="K805" s="100" t="e">
        <v>#N/A</v>
      </c>
      <c r="M805" s="7">
        <v>480</v>
      </c>
    </row>
    <row r="806" spans="1:13" ht="30">
      <c r="A806" s="101"/>
      <c r="B806" s="99"/>
      <c r="C806" s="102"/>
      <c r="D806" s="59" t="s">
        <v>4033</v>
      </c>
      <c r="E806" s="10" t="s">
        <v>4034</v>
      </c>
      <c r="F806" s="99"/>
      <c r="G806" s="98"/>
      <c r="H806" s="99"/>
      <c r="I806" s="99"/>
      <c r="J806" s="103" t="e">
        <v>#N/A</v>
      </c>
      <c r="K806" s="100" t="e">
        <v>#N/A</v>
      </c>
      <c r="M806" s="7">
        <v>3140</v>
      </c>
    </row>
    <row r="807" spans="1:13" ht="30">
      <c r="A807" s="114" t="s">
        <v>5350</v>
      </c>
      <c r="B807" s="112" t="s">
        <v>5352</v>
      </c>
      <c r="C807" s="110" t="s">
        <v>5351</v>
      </c>
      <c r="D807" s="60" t="s">
        <v>17</v>
      </c>
      <c r="E807" s="50" t="s">
        <v>18</v>
      </c>
      <c r="F807" s="112" t="s">
        <v>5255</v>
      </c>
      <c r="G807" s="111" t="s">
        <v>4053</v>
      </c>
      <c r="H807" s="112" t="s">
        <v>4054</v>
      </c>
      <c r="I807" s="112" t="s">
        <v>4964</v>
      </c>
      <c r="J807" s="115">
        <v>7</v>
      </c>
      <c r="K807" s="113">
        <v>2800</v>
      </c>
      <c r="L807" s="7">
        <v>6900</v>
      </c>
      <c r="M807" s="7">
        <v>380</v>
      </c>
    </row>
    <row r="808" spans="1:13" ht="15">
      <c r="A808" s="114"/>
      <c r="B808" s="112"/>
      <c r="C808" s="110"/>
      <c r="D808" s="60" t="s">
        <v>746</v>
      </c>
      <c r="E808" s="50" t="s">
        <v>747</v>
      </c>
      <c r="F808" s="112"/>
      <c r="G808" s="111"/>
      <c r="H808" s="112"/>
      <c r="I808" s="112"/>
      <c r="J808" s="115" t="e">
        <v>#N/A</v>
      </c>
      <c r="K808" s="113" t="e">
        <v>#N/A</v>
      </c>
      <c r="M808" s="7">
        <v>320</v>
      </c>
    </row>
    <row r="809" spans="1:13" ht="15">
      <c r="A809" s="114"/>
      <c r="B809" s="112"/>
      <c r="C809" s="110"/>
      <c r="D809" s="60" t="s">
        <v>248</v>
      </c>
      <c r="E809" s="50" t="s">
        <v>249</v>
      </c>
      <c r="F809" s="112"/>
      <c r="G809" s="111"/>
      <c r="H809" s="112"/>
      <c r="I809" s="112"/>
      <c r="J809" s="115" t="e">
        <v>#N/A</v>
      </c>
      <c r="K809" s="113" t="e">
        <v>#N/A</v>
      </c>
      <c r="M809" s="7">
        <v>660</v>
      </c>
    </row>
    <row r="810" spans="1:13" ht="30">
      <c r="A810" s="114"/>
      <c r="B810" s="112"/>
      <c r="C810" s="110"/>
      <c r="D810" s="60" t="s">
        <v>4030</v>
      </c>
      <c r="E810" s="50" t="s">
        <v>4031</v>
      </c>
      <c r="F810" s="112"/>
      <c r="G810" s="111"/>
      <c r="H810" s="112"/>
      <c r="I810" s="112"/>
      <c r="J810" s="115" t="e">
        <v>#N/A</v>
      </c>
      <c r="K810" s="113" t="e">
        <v>#N/A</v>
      </c>
      <c r="M810" s="7">
        <v>2750</v>
      </c>
    </row>
    <row r="811" spans="1:13" ht="30">
      <c r="A811" s="114"/>
      <c r="B811" s="112"/>
      <c r="C811" s="110"/>
      <c r="D811" s="60" t="s">
        <v>4033</v>
      </c>
      <c r="E811" s="50" t="s">
        <v>4034</v>
      </c>
      <c r="F811" s="112"/>
      <c r="G811" s="111"/>
      <c r="H811" s="112"/>
      <c r="I811" s="112"/>
      <c r="J811" s="115" t="e">
        <v>#N/A</v>
      </c>
      <c r="K811" s="113" t="e">
        <v>#N/A</v>
      </c>
      <c r="M811" s="7">
        <v>3140</v>
      </c>
    </row>
    <row r="812" spans="1:13" ht="15">
      <c r="A812" s="101" t="s">
        <v>5353</v>
      </c>
      <c r="B812" s="99" t="s">
        <v>5357</v>
      </c>
      <c r="C812" s="102" t="s">
        <v>5354</v>
      </c>
      <c r="D812" s="59" t="s">
        <v>688</v>
      </c>
      <c r="E812" s="10" t="s">
        <v>689</v>
      </c>
      <c r="F812" s="99" t="s">
        <v>5255</v>
      </c>
      <c r="G812" s="98" t="s">
        <v>5355</v>
      </c>
      <c r="H812" s="99" t="s">
        <v>5356</v>
      </c>
      <c r="I812" s="99" t="s">
        <v>4964</v>
      </c>
      <c r="J812" s="103">
        <v>4</v>
      </c>
      <c r="K812" s="100">
        <v>1900</v>
      </c>
      <c r="L812" s="7">
        <v>5900</v>
      </c>
      <c r="M812" s="7">
        <v>1070</v>
      </c>
    </row>
    <row r="813" spans="1:13" ht="15">
      <c r="A813" s="101"/>
      <c r="B813" s="99"/>
      <c r="C813" s="102"/>
      <c r="D813" s="59" t="s">
        <v>388</v>
      </c>
      <c r="E813" s="10" t="s">
        <v>389</v>
      </c>
      <c r="F813" s="99"/>
      <c r="G813" s="98"/>
      <c r="H813" s="99"/>
      <c r="I813" s="99"/>
      <c r="J813" s="103" t="e">
        <v>#N/A</v>
      </c>
      <c r="K813" s="100" t="e">
        <v>#N/A</v>
      </c>
      <c r="M813" s="7">
        <v>320</v>
      </c>
    </row>
    <row r="814" spans="1:13" ht="15">
      <c r="A814" s="101"/>
      <c r="B814" s="99"/>
      <c r="C814" s="102"/>
      <c r="D814" s="59" t="s">
        <v>673</v>
      </c>
      <c r="E814" s="10" t="s">
        <v>674</v>
      </c>
      <c r="F814" s="99"/>
      <c r="G814" s="98"/>
      <c r="H814" s="99"/>
      <c r="I814" s="99"/>
      <c r="J814" s="103" t="e">
        <v>#N/A</v>
      </c>
      <c r="K814" s="100" t="e">
        <v>#N/A</v>
      </c>
      <c r="M814" s="7">
        <v>490</v>
      </c>
    </row>
    <row r="815" spans="1:13" ht="15">
      <c r="A815" s="101"/>
      <c r="B815" s="99"/>
      <c r="C815" s="102"/>
      <c r="D815" s="59" t="s">
        <v>735</v>
      </c>
      <c r="E815" s="10" t="s">
        <v>736</v>
      </c>
      <c r="F815" s="99"/>
      <c r="G815" s="98"/>
      <c r="H815" s="99"/>
      <c r="I815" s="99"/>
      <c r="J815" s="103" t="e">
        <v>#N/A</v>
      </c>
      <c r="K815" s="100" t="e">
        <v>#N/A</v>
      </c>
      <c r="M815" s="7">
        <v>320</v>
      </c>
    </row>
    <row r="816" spans="1:13" ht="15">
      <c r="A816" s="101"/>
      <c r="B816" s="99"/>
      <c r="C816" s="102"/>
      <c r="D816" s="59" t="s">
        <v>740</v>
      </c>
      <c r="E816" s="10" t="s">
        <v>741</v>
      </c>
      <c r="F816" s="99"/>
      <c r="G816" s="98"/>
      <c r="H816" s="99"/>
      <c r="I816" s="99"/>
      <c r="J816" s="103" t="e">
        <v>#N/A</v>
      </c>
      <c r="K816" s="100" t="e">
        <v>#N/A</v>
      </c>
      <c r="M816" s="7">
        <v>320</v>
      </c>
    </row>
    <row r="817" spans="1:13" ht="15">
      <c r="A817" s="101"/>
      <c r="B817" s="99"/>
      <c r="C817" s="102"/>
      <c r="D817" s="59" t="s">
        <v>292</v>
      </c>
      <c r="E817" s="10" t="s">
        <v>293</v>
      </c>
      <c r="F817" s="99"/>
      <c r="G817" s="98"/>
      <c r="H817" s="99"/>
      <c r="I817" s="99"/>
      <c r="J817" s="103" t="e">
        <v>#N/A</v>
      </c>
      <c r="K817" s="100" t="e">
        <v>#N/A</v>
      </c>
      <c r="M817" s="7">
        <v>760</v>
      </c>
    </row>
    <row r="818" spans="1:13" ht="30">
      <c r="A818" s="101"/>
      <c r="B818" s="99"/>
      <c r="C818" s="102"/>
      <c r="D818" s="59" t="s">
        <v>558</v>
      </c>
      <c r="E818" s="10" t="s">
        <v>559</v>
      </c>
      <c r="F818" s="99"/>
      <c r="G818" s="98"/>
      <c r="H818" s="99"/>
      <c r="I818" s="99"/>
      <c r="J818" s="103" t="e">
        <v>#N/A</v>
      </c>
      <c r="K818" s="100" t="e">
        <v>#N/A</v>
      </c>
      <c r="M818" s="7">
        <v>660</v>
      </c>
    </row>
    <row r="819" spans="1:13" ht="15">
      <c r="A819" s="101"/>
      <c r="B819" s="99"/>
      <c r="C819" s="102"/>
      <c r="D819" s="59" t="s">
        <v>561</v>
      </c>
      <c r="E819" s="10" t="s">
        <v>562</v>
      </c>
      <c r="F819" s="99"/>
      <c r="G819" s="98"/>
      <c r="H819" s="99"/>
      <c r="I819" s="99"/>
      <c r="J819" s="103" t="e">
        <v>#N/A</v>
      </c>
      <c r="K819" s="100" t="e">
        <v>#N/A</v>
      </c>
      <c r="M819" s="7">
        <v>690</v>
      </c>
    </row>
    <row r="820" spans="1:13" ht="15">
      <c r="A820" s="101"/>
      <c r="B820" s="99"/>
      <c r="C820" s="102"/>
      <c r="D820" s="59" t="s">
        <v>3646</v>
      </c>
      <c r="E820" s="10" t="s">
        <v>3647</v>
      </c>
      <c r="F820" s="99"/>
      <c r="G820" s="98"/>
      <c r="H820" s="99"/>
      <c r="I820" s="99"/>
      <c r="J820" s="103" t="e">
        <v>#N/A</v>
      </c>
      <c r="K820" s="100" t="e">
        <v>#N/A</v>
      </c>
      <c r="M820" s="7">
        <v>680</v>
      </c>
    </row>
    <row r="821" spans="1:13" ht="30">
      <c r="A821" s="101"/>
      <c r="B821" s="99"/>
      <c r="C821" s="102"/>
      <c r="D821" s="59" t="s">
        <v>1628</v>
      </c>
      <c r="E821" s="10" t="s">
        <v>1629</v>
      </c>
      <c r="F821" s="99"/>
      <c r="G821" s="98"/>
      <c r="H821" s="99"/>
      <c r="I821" s="99"/>
      <c r="J821" s="103" t="e">
        <v>#N/A</v>
      </c>
      <c r="K821" s="100" t="e">
        <v>#N/A</v>
      </c>
      <c r="M821" s="7">
        <v>459</v>
      </c>
    </row>
    <row r="822" spans="1:13" ht="30">
      <c r="A822" s="101"/>
      <c r="B822" s="99"/>
      <c r="C822" s="102"/>
      <c r="D822" s="59" t="s">
        <v>1527</v>
      </c>
      <c r="E822" s="10" t="s">
        <v>1528</v>
      </c>
      <c r="F822" s="99"/>
      <c r="G822" s="98"/>
      <c r="H822" s="99"/>
      <c r="I822" s="99"/>
      <c r="J822" s="103" t="e">
        <v>#N/A</v>
      </c>
      <c r="K822" s="100" t="e">
        <v>#N/A</v>
      </c>
      <c r="M822" s="7">
        <v>452</v>
      </c>
    </row>
    <row r="823" spans="1:13" ht="15">
      <c r="A823" s="101" t="s">
        <v>5358</v>
      </c>
      <c r="B823" s="99" t="s">
        <v>5360</v>
      </c>
      <c r="C823" s="102" t="s">
        <v>5359</v>
      </c>
      <c r="D823" s="59" t="s">
        <v>452</v>
      </c>
      <c r="E823" s="10" t="s">
        <v>453</v>
      </c>
      <c r="F823" s="99" t="s">
        <v>5255</v>
      </c>
      <c r="G823" s="98" t="s">
        <v>598</v>
      </c>
      <c r="H823" s="99" t="s">
        <v>599</v>
      </c>
      <c r="I823" s="99" t="s">
        <v>16</v>
      </c>
      <c r="J823" s="103">
        <v>9</v>
      </c>
      <c r="K823" s="100">
        <v>2537</v>
      </c>
      <c r="M823" s="7">
        <v>210</v>
      </c>
    </row>
    <row r="824" spans="1:13" ht="30">
      <c r="A824" s="101"/>
      <c r="B824" s="99"/>
      <c r="C824" s="102"/>
      <c r="D824" s="59" t="s">
        <v>394</v>
      </c>
      <c r="E824" s="10" t="s">
        <v>395</v>
      </c>
      <c r="F824" s="99"/>
      <c r="G824" s="98"/>
      <c r="H824" s="99"/>
      <c r="I824" s="99"/>
      <c r="J824" s="103" t="e">
        <v>#N/A</v>
      </c>
      <c r="K824" s="100" t="e">
        <v>#N/A</v>
      </c>
      <c r="M824" s="73">
        <v>320</v>
      </c>
    </row>
    <row r="825" spans="1:13" ht="45">
      <c r="A825" s="101"/>
      <c r="B825" s="99"/>
      <c r="C825" s="102"/>
      <c r="D825" s="59" t="s">
        <v>409</v>
      </c>
      <c r="E825" s="10" t="s">
        <v>410</v>
      </c>
      <c r="F825" s="99"/>
      <c r="G825" s="98"/>
      <c r="H825" s="99"/>
      <c r="I825" s="99"/>
      <c r="J825" s="103" t="e">
        <v>#N/A</v>
      </c>
      <c r="K825" s="100" t="e">
        <v>#N/A</v>
      </c>
      <c r="M825" s="73">
        <v>516</v>
      </c>
    </row>
    <row r="826" spans="1:13" ht="30">
      <c r="A826" s="101"/>
      <c r="B826" s="99"/>
      <c r="C826" s="102"/>
      <c r="D826" s="59" t="s">
        <v>412</v>
      </c>
      <c r="E826" s="10" t="s">
        <v>413</v>
      </c>
      <c r="F826" s="99"/>
      <c r="G826" s="98"/>
      <c r="H826" s="99"/>
      <c r="I826" s="99"/>
      <c r="J826" s="103" t="e">
        <v>#N/A</v>
      </c>
      <c r="K826" s="100" t="e">
        <v>#N/A</v>
      </c>
      <c r="M826" s="73">
        <v>474</v>
      </c>
    </row>
    <row r="827" spans="1:13" ht="15">
      <c r="A827" s="101"/>
      <c r="B827" s="99"/>
      <c r="C827" s="102"/>
      <c r="D827" s="59" t="s">
        <v>292</v>
      </c>
      <c r="E827" s="10" t="s">
        <v>293</v>
      </c>
      <c r="F827" s="99"/>
      <c r="G827" s="98"/>
      <c r="H827" s="99"/>
      <c r="I827" s="99"/>
      <c r="J827" s="103" t="e">
        <v>#N/A</v>
      </c>
      <c r="K827" s="100" t="e">
        <v>#N/A</v>
      </c>
      <c r="M827" s="7">
        <v>760</v>
      </c>
    </row>
    <row r="828" spans="1:13" ht="15">
      <c r="A828" s="101"/>
      <c r="B828" s="99"/>
      <c r="C828" s="102"/>
      <c r="D828" s="59" t="s">
        <v>295</v>
      </c>
      <c r="E828" s="10" t="s">
        <v>296</v>
      </c>
      <c r="F828" s="99"/>
      <c r="G828" s="98"/>
      <c r="H828" s="99"/>
      <c r="I828" s="99"/>
      <c r="J828" s="103" t="e">
        <v>#N/A</v>
      </c>
      <c r="K828" s="100" t="e">
        <v>#N/A</v>
      </c>
      <c r="M828" s="7">
        <v>760</v>
      </c>
    </row>
    <row r="829" spans="1:13" ht="15">
      <c r="A829" s="101"/>
      <c r="B829" s="99"/>
      <c r="C829" s="102"/>
      <c r="D829" s="59" t="s">
        <v>616</v>
      </c>
      <c r="E829" s="10" t="s">
        <v>617</v>
      </c>
      <c r="F829" s="99"/>
      <c r="G829" s="98"/>
      <c r="H829" s="99"/>
      <c r="I829" s="99"/>
      <c r="J829" s="103" t="e">
        <v>#N/A</v>
      </c>
      <c r="K829" s="100" t="e">
        <v>#N/A</v>
      </c>
      <c r="M829" s="7">
        <v>1035</v>
      </c>
    </row>
    <row r="830" spans="1:13" ht="15">
      <c r="A830" s="101"/>
      <c r="B830" s="99"/>
      <c r="C830" s="102"/>
      <c r="D830" s="59" t="s">
        <v>4311</v>
      </c>
      <c r="E830" s="10" t="s">
        <v>4312</v>
      </c>
      <c r="F830" s="99"/>
      <c r="G830" s="98"/>
      <c r="H830" s="99"/>
      <c r="I830" s="99"/>
      <c r="J830" s="103" t="e">
        <v>#N/A</v>
      </c>
      <c r="K830" s="100" t="e">
        <v>#N/A</v>
      </c>
      <c r="M830" s="7">
        <v>1158</v>
      </c>
    </row>
    <row r="831" spans="1:13" ht="15">
      <c r="A831" s="101"/>
      <c r="B831" s="99"/>
      <c r="C831" s="102"/>
      <c r="D831" s="59" t="s">
        <v>4959</v>
      </c>
      <c r="E831" s="10" t="s">
        <v>4960</v>
      </c>
      <c r="F831" s="99"/>
      <c r="G831" s="98"/>
      <c r="H831" s="99"/>
      <c r="I831" s="99"/>
      <c r="J831" s="103" t="e">
        <v>#N/A</v>
      </c>
      <c r="K831" s="100" t="e">
        <v>#N/A</v>
      </c>
      <c r="M831" s="7">
        <v>595</v>
      </c>
    </row>
    <row r="832" spans="1:13" ht="30">
      <c r="A832" s="101" t="s">
        <v>5361</v>
      </c>
      <c r="B832" s="99" t="s">
        <v>5364</v>
      </c>
      <c r="C832" s="102" t="s">
        <v>5362</v>
      </c>
      <c r="D832" s="59" t="s">
        <v>17</v>
      </c>
      <c r="E832" s="10" t="s">
        <v>18</v>
      </c>
      <c r="F832" s="99" t="s">
        <v>5348</v>
      </c>
      <c r="G832" s="98" t="s">
        <v>5179</v>
      </c>
      <c r="H832" s="99" t="s">
        <v>5363</v>
      </c>
      <c r="I832" s="99" t="s">
        <v>4964</v>
      </c>
      <c r="J832" s="103">
        <v>2</v>
      </c>
      <c r="K832" s="100">
        <v>2600</v>
      </c>
      <c r="L832" s="7">
        <v>7900</v>
      </c>
      <c r="M832" s="7">
        <v>380</v>
      </c>
    </row>
    <row r="833" spans="1:13" ht="15">
      <c r="A833" s="101"/>
      <c r="B833" s="99"/>
      <c r="C833" s="102"/>
      <c r="D833" s="59" t="s">
        <v>26</v>
      </c>
      <c r="E833" s="10" t="s">
        <v>27</v>
      </c>
      <c r="F833" s="99"/>
      <c r="G833" s="98"/>
      <c r="H833" s="99"/>
      <c r="I833" s="99"/>
      <c r="J833" s="103" t="e">
        <v>#N/A</v>
      </c>
      <c r="K833" s="100" t="e">
        <v>#N/A</v>
      </c>
      <c r="M833" s="7">
        <v>320</v>
      </c>
    </row>
    <row r="834" spans="1:13" ht="15">
      <c r="A834" s="101"/>
      <c r="B834" s="99"/>
      <c r="C834" s="102"/>
      <c r="D834" s="59" t="s">
        <v>31</v>
      </c>
      <c r="E834" s="10" t="s">
        <v>32</v>
      </c>
      <c r="F834" s="99"/>
      <c r="G834" s="98"/>
      <c r="H834" s="99"/>
      <c r="I834" s="99"/>
      <c r="J834" s="103" t="e">
        <v>#N/A</v>
      </c>
      <c r="K834" s="100" t="e">
        <v>#N/A</v>
      </c>
      <c r="M834" s="7">
        <v>320</v>
      </c>
    </row>
    <row r="835" spans="1:13" ht="15">
      <c r="A835" s="101"/>
      <c r="B835" s="99"/>
      <c r="C835" s="102"/>
      <c r="D835" s="59" t="s">
        <v>34</v>
      </c>
      <c r="E835" s="10" t="s">
        <v>35</v>
      </c>
      <c r="F835" s="99"/>
      <c r="G835" s="98"/>
      <c r="H835" s="99"/>
      <c r="I835" s="99"/>
      <c r="J835" s="103" t="e">
        <v>#N/A</v>
      </c>
      <c r="K835" s="100" t="e">
        <v>#N/A</v>
      </c>
      <c r="M835" s="7">
        <v>320</v>
      </c>
    </row>
    <row r="836" spans="1:13" ht="15">
      <c r="A836" s="101"/>
      <c r="B836" s="99"/>
      <c r="C836" s="102"/>
      <c r="D836" s="59" t="s">
        <v>44</v>
      </c>
      <c r="E836" s="10" t="s">
        <v>45</v>
      </c>
      <c r="F836" s="99"/>
      <c r="G836" s="98"/>
      <c r="H836" s="99"/>
      <c r="I836" s="99"/>
      <c r="J836" s="103" t="e">
        <v>#N/A</v>
      </c>
      <c r="K836" s="100" t="e">
        <v>#N/A</v>
      </c>
      <c r="M836" s="7">
        <v>1200</v>
      </c>
    </row>
    <row r="837" spans="1:13" ht="15">
      <c r="A837" s="101"/>
      <c r="B837" s="99"/>
      <c r="C837" s="102"/>
      <c r="D837" s="59" t="s">
        <v>60</v>
      </c>
      <c r="E837" s="10" t="s">
        <v>61</v>
      </c>
      <c r="F837" s="99"/>
      <c r="G837" s="98"/>
      <c r="H837" s="99"/>
      <c r="I837" s="99"/>
      <c r="J837" s="103" t="e">
        <v>#N/A</v>
      </c>
      <c r="K837" s="100" t="e">
        <v>#N/A</v>
      </c>
      <c r="M837" s="7">
        <v>320</v>
      </c>
    </row>
    <row r="838" spans="1:13" ht="15">
      <c r="A838" s="101"/>
      <c r="B838" s="99"/>
      <c r="C838" s="102"/>
      <c r="D838" s="59" t="s">
        <v>692</v>
      </c>
      <c r="E838" s="10" t="s">
        <v>693</v>
      </c>
      <c r="F838" s="99"/>
      <c r="G838" s="98"/>
      <c r="H838" s="99"/>
      <c r="I838" s="99"/>
      <c r="J838" s="103" t="e">
        <v>#N/A</v>
      </c>
      <c r="K838" s="100" t="e">
        <v>#N/A</v>
      </c>
      <c r="M838" s="7">
        <v>320</v>
      </c>
    </row>
    <row r="839" spans="1:13" ht="15">
      <c r="A839" s="101"/>
      <c r="B839" s="99"/>
      <c r="C839" s="102"/>
      <c r="D839" s="59" t="s">
        <v>695</v>
      </c>
      <c r="E839" s="10" t="s">
        <v>696</v>
      </c>
      <c r="F839" s="99"/>
      <c r="G839" s="98"/>
      <c r="H839" s="99"/>
      <c r="I839" s="99"/>
      <c r="J839" s="103" t="e">
        <v>#N/A</v>
      </c>
      <c r="K839" s="100" t="e">
        <v>#N/A</v>
      </c>
      <c r="M839" s="7">
        <v>320</v>
      </c>
    </row>
    <row r="840" spans="1:13" ht="15">
      <c r="A840" s="101"/>
      <c r="B840" s="99"/>
      <c r="C840" s="102"/>
      <c r="D840" s="59" t="s">
        <v>707</v>
      </c>
      <c r="E840" s="10" t="s">
        <v>708</v>
      </c>
      <c r="F840" s="99"/>
      <c r="G840" s="98"/>
      <c r="H840" s="99"/>
      <c r="I840" s="99"/>
      <c r="J840" s="103" t="e">
        <v>#N/A</v>
      </c>
      <c r="K840" s="100" t="e">
        <v>#N/A</v>
      </c>
      <c r="M840" s="7">
        <v>420</v>
      </c>
    </row>
    <row r="841" spans="1:13" ht="15">
      <c r="A841" s="101"/>
      <c r="B841" s="99"/>
      <c r="C841" s="102"/>
      <c r="D841" s="59" t="s">
        <v>446</v>
      </c>
      <c r="E841" s="10" t="s">
        <v>447</v>
      </c>
      <c r="F841" s="99"/>
      <c r="G841" s="98"/>
      <c r="H841" s="99"/>
      <c r="I841" s="99"/>
      <c r="J841" s="103" t="e">
        <v>#N/A</v>
      </c>
      <c r="K841" s="100" t="e">
        <v>#N/A</v>
      </c>
      <c r="M841" s="7">
        <v>210</v>
      </c>
    </row>
    <row r="842" spans="1:13" ht="15">
      <c r="A842" s="101"/>
      <c r="B842" s="99"/>
      <c r="C842" s="102"/>
      <c r="D842" s="59" t="s">
        <v>631</v>
      </c>
      <c r="E842" s="10" t="s">
        <v>632</v>
      </c>
      <c r="F842" s="99"/>
      <c r="G842" s="98"/>
      <c r="H842" s="99"/>
      <c r="I842" s="99"/>
      <c r="J842" s="103" t="e">
        <v>#N/A</v>
      </c>
      <c r="K842" s="100" t="e">
        <v>#N/A</v>
      </c>
      <c r="M842" s="7">
        <v>490</v>
      </c>
    </row>
    <row r="843" spans="1:13" ht="15">
      <c r="A843" s="101"/>
      <c r="B843" s="99"/>
      <c r="C843" s="102"/>
      <c r="D843" s="59" t="s">
        <v>677</v>
      </c>
      <c r="E843" s="10" t="s">
        <v>678</v>
      </c>
      <c r="F843" s="99"/>
      <c r="G843" s="98"/>
      <c r="H843" s="99"/>
      <c r="I843" s="99"/>
      <c r="J843" s="103" t="e">
        <v>#N/A</v>
      </c>
      <c r="K843" s="100" t="e">
        <v>#N/A</v>
      </c>
      <c r="M843" s="7">
        <v>320</v>
      </c>
    </row>
    <row r="844" spans="1:13" ht="15">
      <c r="A844" s="101"/>
      <c r="B844" s="99"/>
      <c r="C844" s="102"/>
      <c r="D844" s="59" t="s">
        <v>688</v>
      </c>
      <c r="E844" s="10" t="s">
        <v>689</v>
      </c>
      <c r="F844" s="99"/>
      <c r="G844" s="98"/>
      <c r="H844" s="99"/>
      <c r="I844" s="99"/>
      <c r="J844" s="103" t="e">
        <v>#N/A</v>
      </c>
      <c r="K844" s="100" t="e">
        <v>#N/A</v>
      </c>
      <c r="M844" s="7">
        <v>1070</v>
      </c>
    </row>
    <row r="845" spans="1:13" ht="15">
      <c r="A845" s="101"/>
      <c r="B845" s="99"/>
      <c r="C845" s="102"/>
      <c r="D845" s="59" t="s">
        <v>740</v>
      </c>
      <c r="E845" s="10" t="s">
        <v>741</v>
      </c>
      <c r="F845" s="99"/>
      <c r="G845" s="98"/>
      <c r="H845" s="99"/>
      <c r="I845" s="99"/>
      <c r="J845" s="103" t="e">
        <v>#N/A</v>
      </c>
      <c r="K845" s="100" t="e">
        <v>#N/A</v>
      </c>
      <c r="M845" s="7">
        <v>320</v>
      </c>
    </row>
    <row r="846" spans="1:13" ht="15">
      <c r="A846" s="101"/>
      <c r="B846" s="99"/>
      <c r="C846" s="102"/>
      <c r="D846" s="59" t="s">
        <v>746</v>
      </c>
      <c r="E846" s="10" t="s">
        <v>747</v>
      </c>
      <c r="F846" s="99"/>
      <c r="G846" s="98"/>
      <c r="H846" s="99"/>
      <c r="I846" s="99"/>
      <c r="J846" s="103" t="e">
        <v>#N/A</v>
      </c>
      <c r="K846" s="100" t="e">
        <v>#N/A</v>
      </c>
      <c r="M846" s="7">
        <v>320</v>
      </c>
    </row>
    <row r="847" spans="1:13" ht="15">
      <c r="A847" s="101"/>
      <c r="B847" s="99"/>
      <c r="C847" s="102"/>
      <c r="D847" s="59" t="s">
        <v>248</v>
      </c>
      <c r="E847" s="10" t="s">
        <v>249</v>
      </c>
      <c r="F847" s="99"/>
      <c r="G847" s="98"/>
      <c r="H847" s="99"/>
      <c r="I847" s="99"/>
      <c r="J847" s="103" t="e">
        <v>#N/A</v>
      </c>
      <c r="K847" s="100" t="e">
        <v>#N/A</v>
      </c>
      <c r="M847" s="7">
        <v>660</v>
      </c>
    </row>
    <row r="848" spans="1:13" ht="15">
      <c r="A848" s="101"/>
      <c r="B848" s="99"/>
      <c r="C848" s="102"/>
      <c r="D848" s="59" t="s">
        <v>292</v>
      </c>
      <c r="E848" s="10" t="s">
        <v>293</v>
      </c>
      <c r="F848" s="99"/>
      <c r="G848" s="98"/>
      <c r="H848" s="99"/>
      <c r="I848" s="99"/>
      <c r="J848" s="103" t="e">
        <v>#N/A</v>
      </c>
      <c r="K848" s="100" t="e">
        <v>#N/A</v>
      </c>
      <c r="M848" s="7">
        <v>760</v>
      </c>
    </row>
    <row r="849" spans="1:13" ht="15">
      <c r="A849" s="101"/>
      <c r="B849" s="99"/>
      <c r="C849" s="102"/>
      <c r="D849" s="59" t="s">
        <v>295</v>
      </c>
      <c r="E849" s="10" t="s">
        <v>296</v>
      </c>
      <c r="F849" s="99"/>
      <c r="G849" s="98"/>
      <c r="H849" s="99"/>
      <c r="I849" s="99"/>
      <c r="J849" s="103" t="e">
        <v>#N/A</v>
      </c>
      <c r="K849" s="100" t="e">
        <v>#N/A</v>
      </c>
      <c r="M849" s="7">
        <v>760</v>
      </c>
    </row>
    <row r="850" spans="1:13" ht="30">
      <c r="A850" s="101" t="s">
        <v>5365</v>
      </c>
      <c r="B850" s="99" t="s">
        <v>5367</v>
      </c>
      <c r="C850" s="102" t="s">
        <v>5366</v>
      </c>
      <c r="D850" s="59" t="s">
        <v>17</v>
      </c>
      <c r="E850" s="10" t="s">
        <v>18</v>
      </c>
      <c r="F850" s="99" t="s">
        <v>5348</v>
      </c>
      <c r="G850" s="98" t="s">
        <v>4053</v>
      </c>
      <c r="H850" s="99" t="s">
        <v>4054</v>
      </c>
      <c r="I850" s="99" t="s">
        <v>4964</v>
      </c>
      <c r="J850" s="103">
        <v>8</v>
      </c>
      <c r="K850" s="100">
        <v>1500</v>
      </c>
      <c r="L850" s="7">
        <v>4100</v>
      </c>
      <c r="M850" s="73">
        <v>380</v>
      </c>
    </row>
    <row r="851" spans="1:13" ht="15">
      <c r="A851" s="101"/>
      <c r="B851" s="99"/>
      <c r="C851" s="102"/>
      <c r="D851" s="59" t="s">
        <v>746</v>
      </c>
      <c r="E851" s="10" t="s">
        <v>747</v>
      </c>
      <c r="F851" s="99"/>
      <c r="G851" s="98"/>
      <c r="H851" s="99"/>
      <c r="I851" s="99"/>
      <c r="J851" s="103" t="e">
        <v>#N/A</v>
      </c>
      <c r="K851" s="100" t="e">
        <v>#N/A</v>
      </c>
      <c r="M851" s="7">
        <v>320</v>
      </c>
    </row>
    <row r="852" spans="1:13" ht="15">
      <c r="A852" s="101"/>
      <c r="B852" s="99"/>
      <c r="C852" s="102"/>
      <c r="D852" s="59" t="s">
        <v>4024</v>
      </c>
      <c r="E852" s="10" t="s">
        <v>4025</v>
      </c>
      <c r="F852" s="99"/>
      <c r="G852" s="98"/>
      <c r="H852" s="99"/>
      <c r="I852" s="99"/>
      <c r="J852" s="103" t="e">
        <v>#N/A</v>
      </c>
      <c r="K852" s="100" t="e">
        <v>#N/A</v>
      </c>
      <c r="M852" s="7">
        <v>1270</v>
      </c>
    </row>
    <row r="853" spans="1:13" ht="15">
      <c r="A853" s="101"/>
      <c r="B853" s="99"/>
      <c r="C853" s="102"/>
      <c r="D853" s="59" t="s">
        <v>292</v>
      </c>
      <c r="E853" s="10" t="s">
        <v>293</v>
      </c>
      <c r="F853" s="99"/>
      <c r="G853" s="98"/>
      <c r="H853" s="99"/>
      <c r="I853" s="99"/>
      <c r="J853" s="103" t="e">
        <v>#N/A</v>
      </c>
      <c r="K853" s="100" t="e">
        <v>#N/A</v>
      </c>
      <c r="M853" s="7">
        <v>760</v>
      </c>
    </row>
    <row r="854" spans="1:13" ht="15">
      <c r="A854" s="101"/>
      <c r="B854" s="99"/>
      <c r="C854" s="102"/>
      <c r="D854" s="59" t="s">
        <v>295</v>
      </c>
      <c r="E854" s="10" t="s">
        <v>296</v>
      </c>
      <c r="F854" s="99"/>
      <c r="G854" s="98"/>
      <c r="H854" s="99"/>
      <c r="I854" s="99"/>
      <c r="J854" s="103" t="e">
        <v>#N/A</v>
      </c>
      <c r="K854" s="100" t="e">
        <v>#N/A</v>
      </c>
      <c r="M854" s="7">
        <v>760</v>
      </c>
    </row>
    <row r="855" spans="1:13" ht="15">
      <c r="A855" s="101"/>
      <c r="B855" s="99"/>
      <c r="C855" s="102"/>
      <c r="D855" s="59" t="s">
        <v>4311</v>
      </c>
      <c r="E855" s="10" t="s">
        <v>4312</v>
      </c>
      <c r="F855" s="99"/>
      <c r="G855" s="98"/>
      <c r="H855" s="99"/>
      <c r="I855" s="99"/>
      <c r="J855" s="103" t="e">
        <v>#N/A</v>
      </c>
      <c r="K855" s="100" t="e">
        <v>#N/A</v>
      </c>
      <c r="M855" s="7">
        <v>1158</v>
      </c>
    </row>
    <row r="856" spans="1:13" ht="30">
      <c r="A856" s="101" t="s">
        <v>5368</v>
      </c>
      <c r="B856" s="99" t="s">
        <v>5371</v>
      </c>
      <c r="C856" s="102" t="s">
        <v>5369</v>
      </c>
      <c r="D856" s="59" t="s">
        <v>17</v>
      </c>
      <c r="E856" s="10" t="s">
        <v>18</v>
      </c>
      <c r="F856" s="99" t="s">
        <v>5348</v>
      </c>
      <c r="G856" s="98" t="s">
        <v>4337</v>
      </c>
      <c r="H856" s="99" t="s">
        <v>5370</v>
      </c>
      <c r="I856" s="99" t="s">
        <v>4964</v>
      </c>
      <c r="J856" s="103">
        <v>10</v>
      </c>
      <c r="K856" s="100">
        <v>5624</v>
      </c>
      <c r="L856" s="7">
        <v>9900</v>
      </c>
      <c r="M856" s="73">
        <v>380</v>
      </c>
    </row>
    <row r="857" spans="1:13" ht="15">
      <c r="A857" s="101"/>
      <c r="B857" s="99"/>
      <c r="C857" s="102"/>
      <c r="D857" s="59" t="s">
        <v>631</v>
      </c>
      <c r="E857" s="10" t="s">
        <v>632</v>
      </c>
      <c r="F857" s="99"/>
      <c r="G857" s="98"/>
      <c r="H857" s="99"/>
      <c r="I857" s="99"/>
      <c r="J857" s="103" t="e">
        <v>#N/A</v>
      </c>
      <c r="K857" s="100" t="e">
        <v>#N/A</v>
      </c>
      <c r="M857" s="7">
        <v>490</v>
      </c>
    </row>
    <row r="858" spans="1:13" ht="15">
      <c r="A858" s="101"/>
      <c r="B858" s="99"/>
      <c r="C858" s="102"/>
      <c r="D858" s="59" t="s">
        <v>652</v>
      </c>
      <c r="E858" s="10" t="s">
        <v>653</v>
      </c>
      <c r="F858" s="99"/>
      <c r="G858" s="98"/>
      <c r="H858" s="99"/>
      <c r="I858" s="99"/>
      <c r="J858" s="103" t="e">
        <v>#N/A</v>
      </c>
      <c r="K858" s="100" t="e">
        <v>#N/A</v>
      </c>
      <c r="M858" s="7">
        <v>2165</v>
      </c>
    </row>
    <row r="859" spans="1:13" ht="15">
      <c r="A859" s="101"/>
      <c r="B859" s="99"/>
      <c r="C859" s="102"/>
      <c r="D859" s="59" t="s">
        <v>655</v>
      </c>
      <c r="E859" s="10" t="s">
        <v>656</v>
      </c>
      <c r="F859" s="99"/>
      <c r="G859" s="98"/>
      <c r="H859" s="99"/>
      <c r="I859" s="99"/>
      <c r="J859" s="103" t="e">
        <v>#N/A</v>
      </c>
      <c r="K859" s="100" t="e">
        <v>#N/A</v>
      </c>
      <c r="M859" s="7">
        <v>1100</v>
      </c>
    </row>
    <row r="860" spans="1:13" ht="30">
      <c r="A860" s="101"/>
      <c r="B860" s="99"/>
      <c r="C860" s="102"/>
      <c r="D860" s="59" t="s">
        <v>394</v>
      </c>
      <c r="E860" s="10" t="s">
        <v>395</v>
      </c>
      <c r="F860" s="99"/>
      <c r="G860" s="98"/>
      <c r="H860" s="99"/>
      <c r="I860" s="99"/>
      <c r="J860" s="103" t="e">
        <v>#N/A</v>
      </c>
      <c r="K860" s="100" t="e">
        <v>#N/A</v>
      </c>
      <c r="M860" s="73">
        <v>320</v>
      </c>
    </row>
    <row r="861" spans="1:13" ht="45">
      <c r="A861" s="101"/>
      <c r="B861" s="99"/>
      <c r="C861" s="102"/>
      <c r="D861" s="59" t="s">
        <v>409</v>
      </c>
      <c r="E861" s="10" t="s">
        <v>410</v>
      </c>
      <c r="F861" s="99"/>
      <c r="G861" s="98"/>
      <c r="H861" s="99"/>
      <c r="I861" s="99"/>
      <c r="J861" s="103" t="e">
        <v>#N/A</v>
      </c>
      <c r="K861" s="100" t="e">
        <v>#N/A</v>
      </c>
      <c r="M861" s="73">
        <v>516</v>
      </c>
    </row>
    <row r="862" spans="1:13" ht="30">
      <c r="A862" s="101"/>
      <c r="B862" s="99"/>
      <c r="C862" s="102"/>
      <c r="D862" s="59" t="s">
        <v>412</v>
      </c>
      <c r="E862" s="10" t="s">
        <v>413</v>
      </c>
      <c r="F862" s="99"/>
      <c r="G862" s="98"/>
      <c r="H862" s="99"/>
      <c r="I862" s="99"/>
      <c r="J862" s="103" t="e">
        <v>#N/A</v>
      </c>
      <c r="K862" s="100" t="e">
        <v>#N/A</v>
      </c>
      <c r="M862" s="73">
        <v>474</v>
      </c>
    </row>
    <row r="863" spans="1:13" ht="15">
      <c r="A863" s="101"/>
      <c r="B863" s="99"/>
      <c r="C863" s="102"/>
      <c r="D863" s="59" t="s">
        <v>248</v>
      </c>
      <c r="E863" s="10" t="s">
        <v>249</v>
      </c>
      <c r="F863" s="99"/>
      <c r="G863" s="98"/>
      <c r="H863" s="99"/>
      <c r="I863" s="99"/>
      <c r="J863" s="103" t="e">
        <v>#N/A</v>
      </c>
      <c r="K863" s="100" t="e">
        <v>#N/A</v>
      </c>
      <c r="M863" s="7">
        <v>660</v>
      </c>
    </row>
    <row r="864" spans="1:13" ht="15">
      <c r="A864" s="101"/>
      <c r="B864" s="99"/>
      <c r="C864" s="102"/>
      <c r="D864" s="59" t="s">
        <v>1827</v>
      </c>
      <c r="E864" s="10" t="s">
        <v>1828</v>
      </c>
      <c r="F864" s="99"/>
      <c r="G864" s="98"/>
      <c r="H864" s="99"/>
      <c r="I864" s="99"/>
      <c r="J864" s="103" t="e">
        <v>#N/A</v>
      </c>
      <c r="K864" s="100" t="e">
        <v>#N/A</v>
      </c>
      <c r="M864" s="7">
        <v>2793</v>
      </c>
    </row>
    <row r="865" spans="1:13" ht="15">
      <c r="A865" s="101"/>
      <c r="B865" s="99"/>
      <c r="C865" s="102"/>
      <c r="D865" s="59" t="s">
        <v>1752</v>
      </c>
      <c r="E865" s="10" t="s">
        <v>1753</v>
      </c>
      <c r="F865" s="99"/>
      <c r="G865" s="98"/>
      <c r="H865" s="99"/>
      <c r="I865" s="99"/>
      <c r="J865" s="103" t="e">
        <v>#N/A</v>
      </c>
      <c r="K865" s="100" t="e">
        <v>#N/A</v>
      </c>
      <c r="M865" s="7">
        <v>1591</v>
      </c>
    </row>
    <row r="866" spans="1:13" ht="30">
      <c r="A866" s="101" t="s">
        <v>5372</v>
      </c>
      <c r="B866" s="99" t="s">
        <v>5376</v>
      </c>
      <c r="C866" s="102" t="s">
        <v>5373</v>
      </c>
      <c r="D866" s="59" t="s">
        <v>17</v>
      </c>
      <c r="E866" s="10" t="s">
        <v>18</v>
      </c>
      <c r="F866" s="99" t="s">
        <v>5348</v>
      </c>
      <c r="G866" s="98" t="s">
        <v>5374</v>
      </c>
      <c r="H866" s="99" t="s">
        <v>5375</v>
      </c>
      <c r="I866" s="99" t="s">
        <v>4964</v>
      </c>
      <c r="J866" s="103">
        <v>2</v>
      </c>
      <c r="K866" s="100">
        <v>1500</v>
      </c>
      <c r="L866" s="7">
        <v>4900</v>
      </c>
      <c r="M866" s="73">
        <v>380</v>
      </c>
    </row>
    <row r="867" spans="1:13" ht="15">
      <c r="A867" s="101"/>
      <c r="B867" s="99"/>
      <c r="C867" s="102"/>
      <c r="D867" s="59" t="s">
        <v>26</v>
      </c>
      <c r="E867" s="10" t="s">
        <v>27</v>
      </c>
      <c r="F867" s="99"/>
      <c r="G867" s="98"/>
      <c r="H867" s="99"/>
      <c r="I867" s="99"/>
      <c r="J867" s="103" t="e">
        <v>#N/A</v>
      </c>
      <c r="K867" s="100" t="e">
        <v>#N/A</v>
      </c>
      <c r="M867" s="7">
        <v>320</v>
      </c>
    </row>
    <row r="868" spans="1:13" ht="15">
      <c r="A868" s="101"/>
      <c r="B868" s="99"/>
      <c r="C868" s="102"/>
      <c r="D868" s="59" t="s">
        <v>31</v>
      </c>
      <c r="E868" s="10" t="s">
        <v>32</v>
      </c>
      <c r="F868" s="99"/>
      <c r="G868" s="98"/>
      <c r="H868" s="99"/>
      <c r="I868" s="99"/>
      <c r="J868" s="103" t="e">
        <v>#N/A</v>
      </c>
      <c r="K868" s="100" t="e">
        <v>#N/A</v>
      </c>
      <c r="M868" s="7">
        <v>320</v>
      </c>
    </row>
    <row r="869" spans="1:13" ht="15">
      <c r="A869" s="101"/>
      <c r="B869" s="99"/>
      <c r="C869" s="102"/>
      <c r="D869" s="59" t="s">
        <v>34</v>
      </c>
      <c r="E869" s="10" t="s">
        <v>35</v>
      </c>
      <c r="F869" s="99"/>
      <c r="G869" s="98"/>
      <c r="H869" s="99"/>
      <c r="I869" s="99"/>
      <c r="J869" s="103" t="e">
        <v>#N/A</v>
      </c>
      <c r="K869" s="100" t="e">
        <v>#N/A</v>
      </c>
      <c r="M869" s="7">
        <v>320</v>
      </c>
    </row>
    <row r="870" spans="1:13" ht="15">
      <c r="A870" s="101"/>
      <c r="B870" s="99"/>
      <c r="C870" s="102"/>
      <c r="D870" s="59" t="s">
        <v>60</v>
      </c>
      <c r="E870" s="10" t="s">
        <v>61</v>
      </c>
      <c r="F870" s="99"/>
      <c r="G870" s="98"/>
      <c r="H870" s="99"/>
      <c r="I870" s="99"/>
      <c r="J870" s="103" t="e">
        <v>#N/A</v>
      </c>
      <c r="K870" s="100" t="e">
        <v>#N/A</v>
      </c>
      <c r="M870" s="7">
        <v>320</v>
      </c>
    </row>
    <row r="871" spans="1:13" ht="15">
      <c r="A871" s="101"/>
      <c r="B871" s="99"/>
      <c r="C871" s="102"/>
      <c r="D871" s="59" t="s">
        <v>631</v>
      </c>
      <c r="E871" s="10" t="s">
        <v>632</v>
      </c>
      <c r="F871" s="99"/>
      <c r="G871" s="98"/>
      <c r="H871" s="99"/>
      <c r="I871" s="99"/>
      <c r="J871" s="103" t="e">
        <v>#N/A</v>
      </c>
      <c r="K871" s="100" t="e">
        <v>#N/A</v>
      </c>
      <c r="M871" s="7">
        <v>490</v>
      </c>
    </row>
    <row r="872" spans="1:13" ht="15">
      <c r="A872" s="101"/>
      <c r="B872" s="99"/>
      <c r="C872" s="102"/>
      <c r="D872" s="59" t="s">
        <v>458</v>
      </c>
      <c r="E872" s="10" t="s">
        <v>459</v>
      </c>
      <c r="F872" s="99"/>
      <c r="G872" s="98"/>
      <c r="H872" s="99"/>
      <c r="I872" s="99"/>
      <c r="J872" s="103" t="e">
        <v>#N/A</v>
      </c>
      <c r="K872" s="100" t="e">
        <v>#N/A</v>
      </c>
      <c r="M872" s="7">
        <v>1300</v>
      </c>
    </row>
    <row r="873" spans="1:13" ht="15">
      <c r="A873" s="101"/>
      <c r="B873" s="99"/>
      <c r="C873" s="102"/>
      <c r="D873" s="59" t="s">
        <v>732</v>
      </c>
      <c r="E873" s="10" t="s">
        <v>733</v>
      </c>
      <c r="F873" s="99"/>
      <c r="G873" s="98"/>
      <c r="H873" s="99"/>
      <c r="I873" s="99"/>
      <c r="J873" s="103" t="e">
        <v>#N/A</v>
      </c>
      <c r="K873" s="100" t="e">
        <v>#N/A</v>
      </c>
      <c r="M873" s="7">
        <v>320</v>
      </c>
    </row>
    <row r="874" spans="1:13" ht="15">
      <c r="A874" s="101"/>
      <c r="B874" s="99"/>
      <c r="C874" s="102"/>
      <c r="D874" s="59" t="s">
        <v>740</v>
      </c>
      <c r="E874" s="10" t="s">
        <v>741</v>
      </c>
      <c r="F874" s="99"/>
      <c r="G874" s="98"/>
      <c r="H874" s="99"/>
      <c r="I874" s="99"/>
      <c r="J874" s="103" t="e">
        <v>#N/A</v>
      </c>
      <c r="K874" s="100" t="e">
        <v>#N/A</v>
      </c>
      <c r="M874" s="7">
        <v>320</v>
      </c>
    </row>
    <row r="875" spans="1:13" ht="15">
      <c r="A875" s="101"/>
      <c r="B875" s="99"/>
      <c r="C875" s="102"/>
      <c r="D875" s="59" t="s">
        <v>746</v>
      </c>
      <c r="E875" s="10" t="s">
        <v>747</v>
      </c>
      <c r="F875" s="99"/>
      <c r="G875" s="98"/>
      <c r="H875" s="99"/>
      <c r="I875" s="99"/>
      <c r="J875" s="103" t="e">
        <v>#N/A</v>
      </c>
      <c r="K875" s="100" t="e">
        <v>#N/A</v>
      </c>
      <c r="M875" s="7">
        <v>320</v>
      </c>
    </row>
    <row r="876" spans="1:13" ht="15">
      <c r="A876" s="101"/>
      <c r="B876" s="99"/>
      <c r="C876" s="102"/>
      <c r="D876" s="59" t="s">
        <v>4027</v>
      </c>
      <c r="E876" s="10" t="s">
        <v>4028</v>
      </c>
      <c r="F876" s="99"/>
      <c r="G876" s="98"/>
      <c r="H876" s="99"/>
      <c r="I876" s="99"/>
      <c r="J876" s="103" t="e">
        <v>#N/A</v>
      </c>
      <c r="K876" s="100" t="e">
        <v>#N/A</v>
      </c>
      <c r="M876" s="7">
        <v>880</v>
      </c>
    </row>
    <row r="877" spans="1:13" ht="30">
      <c r="A877" s="101" t="s">
        <v>5377</v>
      </c>
      <c r="B877" s="99" t="s">
        <v>5379</v>
      </c>
      <c r="C877" s="102" t="s">
        <v>5378</v>
      </c>
      <c r="D877" s="59" t="s">
        <v>17</v>
      </c>
      <c r="E877" s="10" t="s">
        <v>18</v>
      </c>
      <c r="F877" s="99" t="s">
        <v>5255</v>
      </c>
      <c r="G877" s="98" t="s">
        <v>4337</v>
      </c>
      <c r="H877" s="99" t="s">
        <v>5172</v>
      </c>
      <c r="I877" s="99" t="s">
        <v>4964</v>
      </c>
      <c r="J877" s="103">
        <v>5</v>
      </c>
      <c r="K877" s="100">
        <v>2200</v>
      </c>
      <c r="L877" s="7">
        <v>5900</v>
      </c>
      <c r="M877" s="73">
        <v>380</v>
      </c>
    </row>
    <row r="878" spans="1:13" ht="15">
      <c r="A878" s="101"/>
      <c r="B878" s="99"/>
      <c r="C878" s="102"/>
      <c r="D878" s="59" t="s">
        <v>440</v>
      </c>
      <c r="E878" s="10" t="s">
        <v>441</v>
      </c>
      <c r="F878" s="99"/>
      <c r="G878" s="98"/>
      <c r="H878" s="99"/>
      <c r="I878" s="99"/>
      <c r="J878" s="103" t="e">
        <v>#N/A</v>
      </c>
      <c r="K878" s="100" t="e">
        <v>#N/A</v>
      </c>
      <c r="M878" s="7">
        <v>210</v>
      </c>
    </row>
    <row r="879" spans="1:13" ht="15">
      <c r="A879" s="101"/>
      <c r="B879" s="99"/>
      <c r="C879" s="102"/>
      <c r="D879" s="59" t="s">
        <v>452</v>
      </c>
      <c r="E879" s="10" t="s">
        <v>453</v>
      </c>
      <c r="F879" s="99"/>
      <c r="G879" s="98"/>
      <c r="H879" s="99"/>
      <c r="I879" s="99"/>
      <c r="J879" s="103" t="e">
        <v>#N/A</v>
      </c>
      <c r="K879" s="100" t="e">
        <v>#N/A</v>
      </c>
      <c r="M879" s="7">
        <v>320</v>
      </c>
    </row>
    <row r="880" spans="1:13" ht="15">
      <c r="A880" s="101"/>
      <c r="B880" s="99"/>
      <c r="C880" s="102"/>
      <c r="D880" s="59" t="s">
        <v>631</v>
      </c>
      <c r="E880" s="10" t="s">
        <v>632</v>
      </c>
      <c r="F880" s="99"/>
      <c r="G880" s="98"/>
      <c r="H880" s="99"/>
      <c r="I880" s="99"/>
      <c r="J880" s="103" t="e">
        <v>#N/A</v>
      </c>
      <c r="K880" s="100" t="e">
        <v>#N/A</v>
      </c>
      <c r="M880" s="7">
        <v>490</v>
      </c>
    </row>
    <row r="881" spans="1:13" ht="15">
      <c r="A881" s="101"/>
      <c r="B881" s="99"/>
      <c r="C881" s="102"/>
      <c r="D881" s="59" t="s">
        <v>646</v>
      </c>
      <c r="E881" s="10" t="s">
        <v>647</v>
      </c>
      <c r="F881" s="99"/>
      <c r="G881" s="98"/>
      <c r="H881" s="99"/>
      <c r="I881" s="99"/>
      <c r="J881" s="103" t="e">
        <v>#N/A</v>
      </c>
      <c r="K881" s="100" t="e">
        <v>#N/A</v>
      </c>
      <c r="M881" s="7">
        <v>450</v>
      </c>
    </row>
    <row r="882" spans="1:13" ht="15">
      <c r="A882" s="101"/>
      <c r="B882" s="99"/>
      <c r="C882" s="102"/>
      <c r="D882" s="59" t="s">
        <v>458</v>
      </c>
      <c r="E882" s="10" t="s">
        <v>459</v>
      </c>
      <c r="F882" s="99"/>
      <c r="G882" s="98"/>
      <c r="H882" s="99"/>
      <c r="I882" s="99"/>
      <c r="J882" s="103" t="e">
        <v>#N/A</v>
      </c>
      <c r="K882" s="100" t="e">
        <v>#N/A</v>
      </c>
      <c r="M882" s="7">
        <v>1300</v>
      </c>
    </row>
    <row r="883" spans="1:13" ht="15">
      <c r="A883" s="101"/>
      <c r="B883" s="99"/>
      <c r="C883" s="102"/>
      <c r="D883" s="59" t="s">
        <v>245</v>
      </c>
      <c r="E883" s="10" t="s">
        <v>246</v>
      </c>
      <c r="F883" s="99"/>
      <c r="G883" s="98"/>
      <c r="H883" s="99"/>
      <c r="I883" s="99"/>
      <c r="J883" s="103" t="e">
        <v>#N/A</v>
      </c>
      <c r="K883" s="100" t="e">
        <v>#N/A</v>
      </c>
      <c r="M883" s="7">
        <v>460</v>
      </c>
    </row>
    <row r="884" spans="1:13" ht="15">
      <c r="A884" s="101"/>
      <c r="B884" s="99"/>
      <c r="C884" s="102"/>
      <c r="D884" s="59" t="s">
        <v>248</v>
      </c>
      <c r="E884" s="10" t="s">
        <v>249</v>
      </c>
      <c r="F884" s="99"/>
      <c r="G884" s="98"/>
      <c r="H884" s="99"/>
      <c r="I884" s="99"/>
      <c r="J884" s="103" t="e">
        <v>#N/A</v>
      </c>
      <c r="K884" s="100" t="e">
        <v>#N/A</v>
      </c>
      <c r="M884" s="7">
        <v>660</v>
      </c>
    </row>
    <row r="885" spans="1:13" ht="45">
      <c r="A885" s="101"/>
      <c r="B885" s="99"/>
      <c r="C885" s="102"/>
      <c r="D885" s="59" t="s">
        <v>260</v>
      </c>
      <c r="E885" s="10" t="s">
        <v>261</v>
      </c>
      <c r="F885" s="99"/>
      <c r="G885" s="98"/>
      <c r="H885" s="99"/>
      <c r="I885" s="99"/>
      <c r="J885" s="103" t="e">
        <v>#N/A</v>
      </c>
      <c r="K885" s="100" t="e">
        <v>#N/A</v>
      </c>
      <c r="M885" s="7">
        <v>510</v>
      </c>
    </row>
    <row r="886" spans="1:13" ht="30">
      <c r="A886" s="101"/>
      <c r="B886" s="99"/>
      <c r="C886" s="102"/>
      <c r="D886" s="59" t="s">
        <v>1257</v>
      </c>
      <c r="E886" s="10" t="s">
        <v>1258</v>
      </c>
      <c r="F886" s="99"/>
      <c r="G886" s="98"/>
      <c r="H886" s="99"/>
      <c r="I886" s="99"/>
      <c r="J886" s="103" t="e">
        <v>#N/A</v>
      </c>
      <c r="K886" s="100" t="e">
        <v>#N/A</v>
      </c>
      <c r="M886" s="7">
        <v>508</v>
      </c>
    </row>
    <row r="887" spans="1:13" ht="60.75" thickBot="1">
      <c r="A887" s="105"/>
      <c r="B887" s="108"/>
      <c r="C887" s="106"/>
      <c r="D887" s="61" t="s">
        <v>1307</v>
      </c>
      <c r="E887" s="49" t="s">
        <v>1308</v>
      </c>
      <c r="F887" s="108"/>
      <c r="G887" s="107"/>
      <c r="H887" s="108"/>
      <c r="I887" s="108"/>
      <c r="J887" s="109" t="e">
        <v>#N/A</v>
      </c>
      <c r="K887" s="104" t="e">
        <v>#N/A</v>
      </c>
      <c r="M887" s="7">
        <v>989</v>
      </c>
    </row>
  </sheetData>
  <autoFilter ref="A8:K887"/>
  <mergeCells count="910">
    <mergeCell ref="K105:K116"/>
    <mergeCell ref="K117:K119"/>
    <mergeCell ref="K120:K123"/>
    <mergeCell ref="K126:K129"/>
    <mergeCell ref="K131:K136"/>
    <mergeCell ref="K137:K146"/>
    <mergeCell ref="K147:K154"/>
    <mergeCell ref="K187:K190"/>
    <mergeCell ref="K27:K30"/>
    <mergeCell ref="K31:K34"/>
    <mergeCell ref="K35:K38"/>
    <mergeCell ref="K39:K50"/>
    <mergeCell ref="K51:K65"/>
    <mergeCell ref="K66:K71"/>
    <mergeCell ref="K72:K83"/>
    <mergeCell ref="K84:K98"/>
    <mergeCell ref="K99:K104"/>
    <mergeCell ref="K155:K167"/>
    <mergeCell ref="K168:K171"/>
    <mergeCell ref="K172:K179"/>
    <mergeCell ref="K182:K184"/>
    <mergeCell ref="K18:K20"/>
    <mergeCell ref="K21:K23"/>
    <mergeCell ref="K24:K26"/>
    <mergeCell ref="J11:J12"/>
    <mergeCell ref="F11:F12"/>
    <mergeCell ref="A11:A12"/>
    <mergeCell ref="C11:C12"/>
    <mergeCell ref="G11:G12"/>
    <mergeCell ref="H11:H12"/>
    <mergeCell ref="I11:I12"/>
    <mergeCell ref="A15:A16"/>
    <mergeCell ref="C15:C16"/>
    <mergeCell ref="G15:G16"/>
    <mergeCell ref="H15:H16"/>
    <mergeCell ref="I15:I16"/>
    <mergeCell ref="J15:J16"/>
    <mergeCell ref="F15:F16"/>
    <mergeCell ref="B15:B16"/>
    <mergeCell ref="B11:B12"/>
    <mergeCell ref="K11:K12"/>
    <mergeCell ref="K15:K16"/>
    <mergeCell ref="B18:B20"/>
    <mergeCell ref="A21:A23"/>
    <mergeCell ref="C21:C23"/>
    <mergeCell ref="G21:G23"/>
    <mergeCell ref="H21:H23"/>
    <mergeCell ref="I21:I23"/>
    <mergeCell ref="J21:J23"/>
    <mergeCell ref="F21:F23"/>
    <mergeCell ref="B21:B23"/>
    <mergeCell ref="J18:J20"/>
    <mergeCell ref="F18:F20"/>
    <mergeCell ref="A18:A20"/>
    <mergeCell ref="H18:H20"/>
    <mergeCell ref="I18:I20"/>
    <mergeCell ref="H27:H30"/>
    <mergeCell ref="I27:I30"/>
    <mergeCell ref="A24:A26"/>
    <mergeCell ref="C24:C26"/>
    <mergeCell ref="G24:G26"/>
    <mergeCell ref="H24:H26"/>
    <mergeCell ref="I24:I26"/>
    <mergeCell ref="J24:J26"/>
    <mergeCell ref="F24:F26"/>
    <mergeCell ref="B24:B26"/>
    <mergeCell ref="A35:A38"/>
    <mergeCell ref="C35:C38"/>
    <mergeCell ref="G35:G38"/>
    <mergeCell ref="H35:H38"/>
    <mergeCell ref="I35:I38"/>
    <mergeCell ref="J35:J38"/>
    <mergeCell ref="F35:F38"/>
    <mergeCell ref="B35:B38"/>
    <mergeCell ref="C18:C20"/>
    <mergeCell ref="G18:G20"/>
    <mergeCell ref="B27:B30"/>
    <mergeCell ref="A31:A34"/>
    <mergeCell ref="C31:C34"/>
    <mergeCell ref="G31:G34"/>
    <mergeCell ref="H31:H34"/>
    <mergeCell ref="I31:I34"/>
    <mergeCell ref="J31:J34"/>
    <mergeCell ref="F31:F34"/>
    <mergeCell ref="B31:B34"/>
    <mergeCell ref="J27:J30"/>
    <mergeCell ref="F27:F30"/>
    <mergeCell ref="A27:A30"/>
    <mergeCell ref="C27:C30"/>
    <mergeCell ref="G27:G30"/>
    <mergeCell ref="A66:A71"/>
    <mergeCell ref="C66:C71"/>
    <mergeCell ref="G66:G71"/>
    <mergeCell ref="H66:H71"/>
    <mergeCell ref="I66:I71"/>
    <mergeCell ref="J66:J71"/>
    <mergeCell ref="F66:F71"/>
    <mergeCell ref="B66:B71"/>
    <mergeCell ref="B39:B50"/>
    <mergeCell ref="A51:A65"/>
    <mergeCell ref="C51:C65"/>
    <mergeCell ref="G51:G65"/>
    <mergeCell ref="H51:H65"/>
    <mergeCell ref="I51:I65"/>
    <mergeCell ref="J51:J65"/>
    <mergeCell ref="F51:F65"/>
    <mergeCell ref="B51:B65"/>
    <mergeCell ref="J39:J50"/>
    <mergeCell ref="F39:F50"/>
    <mergeCell ref="A39:A50"/>
    <mergeCell ref="C39:C50"/>
    <mergeCell ref="G39:G50"/>
    <mergeCell ref="H39:H50"/>
    <mergeCell ref="I39:I50"/>
    <mergeCell ref="A99:A104"/>
    <mergeCell ref="C99:C104"/>
    <mergeCell ref="G99:G104"/>
    <mergeCell ref="H99:H104"/>
    <mergeCell ref="I99:I104"/>
    <mergeCell ref="J99:J104"/>
    <mergeCell ref="F99:F104"/>
    <mergeCell ref="B99:B104"/>
    <mergeCell ref="B72:B83"/>
    <mergeCell ref="A84:A98"/>
    <mergeCell ref="C84:C98"/>
    <mergeCell ref="G84:G98"/>
    <mergeCell ref="H84:H98"/>
    <mergeCell ref="I84:I98"/>
    <mergeCell ref="J84:J98"/>
    <mergeCell ref="F84:F98"/>
    <mergeCell ref="B84:B98"/>
    <mergeCell ref="J72:J83"/>
    <mergeCell ref="F72:F83"/>
    <mergeCell ref="A72:A83"/>
    <mergeCell ref="C72:C83"/>
    <mergeCell ref="G72:G83"/>
    <mergeCell ref="H72:H83"/>
    <mergeCell ref="I72:I83"/>
    <mergeCell ref="A120:A123"/>
    <mergeCell ref="C120:C123"/>
    <mergeCell ref="G120:G123"/>
    <mergeCell ref="H120:H123"/>
    <mergeCell ref="I120:I123"/>
    <mergeCell ref="J120:J123"/>
    <mergeCell ref="F120:F123"/>
    <mergeCell ref="B120:B123"/>
    <mergeCell ref="B105:B116"/>
    <mergeCell ref="A117:A119"/>
    <mergeCell ref="C117:C119"/>
    <mergeCell ref="G117:G119"/>
    <mergeCell ref="H117:H119"/>
    <mergeCell ref="I117:I119"/>
    <mergeCell ref="J117:J119"/>
    <mergeCell ref="F117:F119"/>
    <mergeCell ref="B117:B119"/>
    <mergeCell ref="J105:J116"/>
    <mergeCell ref="F105:F116"/>
    <mergeCell ref="A105:A116"/>
    <mergeCell ref="C105:C116"/>
    <mergeCell ref="G105:G116"/>
    <mergeCell ref="H105:H116"/>
    <mergeCell ref="I105:I116"/>
    <mergeCell ref="B126:B129"/>
    <mergeCell ref="A131:A136"/>
    <mergeCell ref="C131:C136"/>
    <mergeCell ref="G131:G136"/>
    <mergeCell ref="H131:H136"/>
    <mergeCell ref="I131:I136"/>
    <mergeCell ref="J131:J136"/>
    <mergeCell ref="F131:F136"/>
    <mergeCell ref="B131:B136"/>
    <mergeCell ref="J126:J129"/>
    <mergeCell ref="F126:F129"/>
    <mergeCell ref="A126:A129"/>
    <mergeCell ref="C126:C129"/>
    <mergeCell ref="G126:G129"/>
    <mergeCell ref="H126:H129"/>
    <mergeCell ref="I126:I129"/>
    <mergeCell ref="A137:A146"/>
    <mergeCell ref="C137:C146"/>
    <mergeCell ref="G137:G146"/>
    <mergeCell ref="H137:H146"/>
    <mergeCell ref="I137:I146"/>
    <mergeCell ref="J137:J146"/>
    <mergeCell ref="F137:F146"/>
    <mergeCell ref="B137:B146"/>
    <mergeCell ref="B147:B154"/>
    <mergeCell ref="A155:A167"/>
    <mergeCell ref="C155:C167"/>
    <mergeCell ref="G155:G167"/>
    <mergeCell ref="H155:H167"/>
    <mergeCell ref="I155:I167"/>
    <mergeCell ref="J155:J167"/>
    <mergeCell ref="F155:F167"/>
    <mergeCell ref="B155:B167"/>
    <mergeCell ref="J147:J154"/>
    <mergeCell ref="F147:F154"/>
    <mergeCell ref="A147:A154"/>
    <mergeCell ref="C147:C154"/>
    <mergeCell ref="G147:G154"/>
    <mergeCell ref="H147:H154"/>
    <mergeCell ref="I147:I154"/>
    <mergeCell ref="A168:A171"/>
    <mergeCell ref="C168:C171"/>
    <mergeCell ref="G168:G171"/>
    <mergeCell ref="H168:H171"/>
    <mergeCell ref="I168:I171"/>
    <mergeCell ref="J168:J171"/>
    <mergeCell ref="F168:F171"/>
    <mergeCell ref="B168:B171"/>
    <mergeCell ref="B172:B179"/>
    <mergeCell ref="A182:A184"/>
    <mergeCell ref="C182:C184"/>
    <mergeCell ref="G182:G184"/>
    <mergeCell ref="H182:H184"/>
    <mergeCell ref="I182:I184"/>
    <mergeCell ref="J182:J184"/>
    <mergeCell ref="F182:F184"/>
    <mergeCell ref="B182:B184"/>
    <mergeCell ref="J172:J179"/>
    <mergeCell ref="F172:F179"/>
    <mergeCell ref="A172:A179"/>
    <mergeCell ref="C172:C179"/>
    <mergeCell ref="G172:G179"/>
    <mergeCell ref="H172:H179"/>
    <mergeCell ref="I172:I179"/>
    <mergeCell ref="K191:K193"/>
    <mergeCell ref="K194:K202"/>
    <mergeCell ref="K203:K204"/>
    <mergeCell ref="A187:A190"/>
    <mergeCell ref="C187:C190"/>
    <mergeCell ref="G187:G190"/>
    <mergeCell ref="H187:H190"/>
    <mergeCell ref="I187:I190"/>
    <mergeCell ref="J187:J190"/>
    <mergeCell ref="F187:F190"/>
    <mergeCell ref="B187:B190"/>
    <mergeCell ref="B191:B193"/>
    <mergeCell ref="A194:A202"/>
    <mergeCell ref="C194:C202"/>
    <mergeCell ref="G194:G202"/>
    <mergeCell ref="H194:H202"/>
    <mergeCell ref="I194:I202"/>
    <mergeCell ref="J194:J202"/>
    <mergeCell ref="F194:F202"/>
    <mergeCell ref="B194:B202"/>
    <mergeCell ref="J191:J193"/>
    <mergeCell ref="F191:F193"/>
    <mergeCell ref="A191:A193"/>
    <mergeCell ref="C191:C193"/>
    <mergeCell ref="G191:G193"/>
    <mergeCell ref="H191:H193"/>
    <mergeCell ref="I191:I193"/>
    <mergeCell ref="K205:K214"/>
    <mergeCell ref="K215:K223"/>
    <mergeCell ref="K224:K231"/>
    <mergeCell ref="A203:A204"/>
    <mergeCell ref="C203:C204"/>
    <mergeCell ref="G203:G204"/>
    <mergeCell ref="H203:H204"/>
    <mergeCell ref="I203:I204"/>
    <mergeCell ref="J203:J204"/>
    <mergeCell ref="F203:F204"/>
    <mergeCell ref="B203:B204"/>
    <mergeCell ref="B205:B214"/>
    <mergeCell ref="A215:A223"/>
    <mergeCell ref="C215:C223"/>
    <mergeCell ref="G215:G223"/>
    <mergeCell ref="H215:H223"/>
    <mergeCell ref="I215:I223"/>
    <mergeCell ref="J215:J223"/>
    <mergeCell ref="F215:F223"/>
    <mergeCell ref="B215:B223"/>
    <mergeCell ref="J205:J214"/>
    <mergeCell ref="F205:F214"/>
    <mergeCell ref="A205:A214"/>
    <mergeCell ref="C205:C214"/>
    <mergeCell ref="G205:G214"/>
    <mergeCell ref="H205:H214"/>
    <mergeCell ref="I205:I214"/>
    <mergeCell ref="K232:K240"/>
    <mergeCell ref="K241:K242"/>
    <mergeCell ref="K243:K244"/>
    <mergeCell ref="A224:A231"/>
    <mergeCell ref="C224:C231"/>
    <mergeCell ref="G224:G231"/>
    <mergeCell ref="H224:H231"/>
    <mergeCell ref="I224:I231"/>
    <mergeCell ref="J224:J231"/>
    <mergeCell ref="F224:F231"/>
    <mergeCell ref="B224:B231"/>
    <mergeCell ref="A243:A244"/>
    <mergeCell ref="C243:C244"/>
    <mergeCell ref="G243:G244"/>
    <mergeCell ref="H243:H244"/>
    <mergeCell ref="I243:I244"/>
    <mergeCell ref="J243:J244"/>
    <mergeCell ref="F243:F244"/>
    <mergeCell ref="B243:B244"/>
    <mergeCell ref="B232:B240"/>
    <mergeCell ref="A241:A242"/>
    <mergeCell ref="C241:C242"/>
    <mergeCell ref="G241:G242"/>
    <mergeCell ref="H241:H242"/>
    <mergeCell ref="I241:I242"/>
    <mergeCell ref="J241:J242"/>
    <mergeCell ref="F241:F242"/>
    <mergeCell ref="B241:B242"/>
    <mergeCell ref="J232:J240"/>
    <mergeCell ref="F232:F240"/>
    <mergeCell ref="A232:A240"/>
    <mergeCell ref="C232:C240"/>
    <mergeCell ref="G232:G240"/>
    <mergeCell ref="H232:H240"/>
    <mergeCell ref="I232:I240"/>
    <mergeCell ref="K255:K260"/>
    <mergeCell ref="K261:K270"/>
    <mergeCell ref="B245:B248"/>
    <mergeCell ref="A251:A254"/>
    <mergeCell ref="C251:C254"/>
    <mergeCell ref="G251:G254"/>
    <mergeCell ref="H251:H254"/>
    <mergeCell ref="I251:I254"/>
    <mergeCell ref="J251:J254"/>
    <mergeCell ref="F251:F254"/>
    <mergeCell ref="B251:B254"/>
    <mergeCell ref="J245:J248"/>
    <mergeCell ref="F245:F248"/>
    <mergeCell ref="A245:A248"/>
    <mergeCell ref="C245:C248"/>
    <mergeCell ref="G245:G248"/>
    <mergeCell ref="H245:H248"/>
    <mergeCell ref="I245:I248"/>
    <mergeCell ref="K245:K248"/>
    <mergeCell ref="K251:K254"/>
    <mergeCell ref="B261:B270"/>
    <mergeCell ref="J261:J270"/>
    <mergeCell ref="F261:F270"/>
    <mergeCell ref="A261:A270"/>
    <mergeCell ref="J255:J260"/>
    <mergeCell ref="F255:F260"/>
    <mergeCell ref="B255:B260"/>
    <mergeCell ref="A273:A274"/>
    <mergeCell ref="C273:C274"/>
    <mergeCell ref="G273:G274"/>
    <mergeCell ref="H273:H274"/>
    <mergeCell ref="I273:I274"/>
    <mergeCell ref="J273:J274"/>
    <mergeCell ref="F273:F274"/>
    <mergeCell ref="B273:B274"/>
    <mergeCell ref="C261:C270"/>
    <mergeCell ref="G261:G270"/>
    <mergeCell ref="H261:H270"/>
    <mergeCell ref="I261:I270"/>
    <mergeCell ref="A255:A260"/>
    <mergeCell ref="C255:C260"/>
    <mergeCell ref="G255:G260"/>
    <mergeCell ref="H255:H260"/>
    <mergeCell ref="I255:I260"/>
    <mergeCell ref="K273:K274"/>
    <mergeCell ref="K284:K289"/>
    <mergeCell ref="K290:K294"/>
    <mergeCell ref="K275:K283"/>
    <mergeCell ref="B275:B283"/>
    <mergeCell ref="A284:A289"/>
    <mergeCell ref="C284:C289"/>
    <mergeCell ref="G284:G289"/>
    <mergeCell ref="H284:H289"/>
    <mergeCell ref="I284:I289"/>
    <mergeCell ref="J284:J289"/>
    <mergeCell ref="F284:F289"/>
    <mergeCell ref="B284:B289"/>
    <mergeCell ref="J275:J283"/>
    <mergeCell ref="F275:F283"/>
    <mergeCell ref="A275:A283"/>
    <mergeCell ref="C275:C283"/>
    <mergeCell ref="G275:G283"/>
    <mergeCell ref="H275:H283"/>
    <mergeCell ref="I275:I283"/>
    <mergeCell ref="A290:A294"/>
    <mergeCell ref="C290:C294"/>
    <mergeCell ref="G290:G294"/>
    <mergeCell ref="H290:H294"/>
    <mergeCell ref="A298:A312"/>
    <mergeCell ref="C298:C312"/>
    <mergeCell ref="G298:G312"/>
    <mergeCell ref="H298:H312"/>
    <mergeCell ref="I298:I312"/>
    <mergeCell ref="J298:J312"/>
    <mergeCell ref="F298:F312"/>
    <mergeCell ref="B298:B312"/>
    <mergeCell ref="J295:J297"/>
    <mergeCell ref="F295:F297"/>
    <mergeCell ref="A295:A297"/>
    <mergeCell ref="C295:C297"/>
    <mergeCell ref="I290:I294"/>
    <mergeCell ref="J290:J294"/>
    <mergeCell ref="F290:F294"/>
    <mergeCell ref="B290:B294"/>
    <mergeCell ref="B295:B297"/>
    <mergeCell ref="G295:G297"/>
    <mergeCell ref="H295:H297"/>
    <mergeCell ref="I295:I297"/>
    <mergeCell ref="K323:K335"/>
    <mergeCell ref="H323:H335"/>
    <mergeCell ref="I323:I335"/>
    <mergeCell ref="K295:K297"/>
    <mergeCell ref="K298:K312"/>
    <mergeCell ref="K336:K341"/>
    <mergeCell ref="A313:A322"/>
    <mergeCell ref="C313:C322"/>
    <mergeCell ref="G313:G322"/>
    <mergeCell ref="H313:H322"/>
    <mergeCell ref="I313:I322"/>
    <mergeCell ref="J313:J322"/>
    <mergeCell ref="F313:F322"/>
    <mergeCell ref="B313:B322"/>
    <mergeCell ref="B323:B335"/>
    <mergeCell ref="J323:J335"/>
    <mergeCell ref="F323:F335"/>
    <mergeCell ref="A323:A335"/>
    <mergeCell ref="C323:C335"/>
    <mergeCell ref="G323:G335"/>
    <mergeCell ref="K313:K322"/>
    <mergeCell ref="A352:A362"/>
    <mergeCell ref="C352:C362"/>
    <mergeCell ref="G352:G362"/>
    <mergeCell ref="H352:H362"/>
    <mergeCell ref="I352:I362"/>
    <mergeCell ref="J352:J362"/>
    <mergeCell ref="F352:F362"/>
    <mergeCell ref="B352:B362"/>
    <mergeCell ref="J342:J351"/>
    <mergeCell ref="F342:F351"/>
    <mergeCell ref="A342:A351"/>
    <mergeCell ref="C342:C351"/>
    <mergeCell ref="K373:K376"/>
    <mergeCell ref="K377:K383"/>
    <mergeCell ref="K384:K390"/>
    <mergeCell ref="A363:A366"/>
    <mergeCell ref="C363:C366"/>
    <mergeCell ref="G363:G366"/>
    <mergeCell ref="H363:H366"/>
    <mergeCell ref="I363:I366"/>
    <mergeCell ref="J363:J366"/>
    <mergeCell ref="F363:F366"/>
    <mergeCell ref="B363:B366"/>
    <mergeCell ref="B373:B376"/>
    <mergeCell ref="A377:A383"/>
    <mergeCell ref="C377:C383"/>
    <mergeCell ref="G377:G383"/>
    <mergeCell ref="H377:H383"/>
    <mergeCell ref="I377:I383"/>
    <mergeCell ref="J377:J383"/>
    <mergeCell ref="F377:F383"/>
    <mergeCell ref="B377:B383"/>
    <mergeCell ref="J373:J376"/>
    <mergeCell ref="K363:K366"/>
    <mergeCell ref="F373:F376"/>
    <mergeCell ref="A373:A376"/>
    <mergeCell ref="C373:C376"/>
    <mergeCell ref="G373:G376"/>
    <mergeCell ref="H373:H376"/>
    <mergeCell ref="I373:I376"/>
    <mergeCell ref="K391:K402"/>
    <mergeCell ref="K403:K410"/>
    <mergeCell ref="K411:K417"/>
    <mergeCell ref="A384:A390"/>
    <mergeCell ref="C384:C390"/>
    <mergeCell ref="G384:G390"/>
    <mergeCell ref="H384:H390"/>
    <mergeCell ref="I384:I390"/>
    <mergeCell ref="J384:J390"/>
    <mergeCell ref="F384:F390"/>
    <mergeCell ref="B384:B390"/>
    <mergeCell ref="B391:B402"/>
    <mergeCell ref="A403:A410"/>
    <mergeCell ref="C403:C410"/>
    <mergeCell ref="G403:G410"/>
    <mergeCell ref="H403:H410"/>
    <mergeCell ref="I403:I410"/>
    <mergeCell ref="J403:J410"/>
    <mergeCell ref="F403:F410"/>
    <mergeCell ref="B403:B410"/>
    <mergeCell ref="J391:J402"/>
    <mergeCell ref="F391:F402"/>
    <mergeCell ref="A391:A402"/>
    <mergeCell ref="C391:C402"/>
    <mergeCell ref="G391:G402"/>
    <mergeCell ref="H391:H402"/>
    <mergeCell ref="I391:I402"/>
    <mergeCell ref="K418:K423"/>
    <mergeCell ref="K424:K428"/>
    <mergeCell ref="I418:I423"/>
    <mergeCell ref="K429:K436"/>
    <mergeCell ref="A411:A417"/>
    <mergeCell ref="C411:C417"/>
    <mergeCell ref="G411:G417"/>
    <mergeCell ref="H411:H417"/>
    <mergeCell ref="I411:I417"/>
    <mergeCell ref="J411:J417"/>
    <mergeCell ref="F411:F417"/>
    <mergeCell ref="B411:B417"/>
    <mergeCell ref="B418:B423"/>
    <mergeCell ref="A424:A428"/>
    <mergeCell ref="C424:C428"/>
    <mergeCell ref="G424:G428"/>
    <mergeCell ref="H424:H428"/>
    <mergeCell ref="I424:I428"/>
    <mergeCell ref="J424:J428"/>
    <mergeCell ref="F424:F428"/>
    <mergeCell ref="B424:B428"/>
    <mergeCell ref="J418:J423"/>
    <mergeCell ref="F418:F423"/>
    <mergeCell ref="A418:A423"/>
    <mergeCell ref="C418:C423"/>
    <mergeCell ref="G418:G423"/>
    <mergeCell ref="H418:H423"/>
    <mergeCell ref="K441:K445"/>
    <mergeCell ref="K446:K455"/>
    <mergeCell ref="K437:K440"/>
    <mergeCell ref="A429:A436"/>
    <mergeCell ref="C429:C436"/>
    <mergeCell ref="G429:G436"/>
    <mergeCell ref="H429:H436"/>
    <mergeCell ref="I429:I436"/>
    <mergeCell ref="J429:J436"/>
    <mergeCell ref="F429:F436"/>
    <mergeCell ref="B429:B436"/>
    <mergeCell ref="B437:B440"/>
    <mergeCell ref="A441:A445"/>
    <mergeCell ref="C441:C445"/>
    <mergeCell ref="G441:G445"/>
    <mergeCell ref="H441:H445"/>
    <mergeCell ref="I441:I445"/>
    <mergeCell ref="J441:J445"/>
    <mergeCell ref="F441:F445"/>
    <mergeCell ref="B441:B445"/>
    <mergeCell ref="J437:J440"/>
    <mergeCell ref="F437:F440"/>
    <mergeCell ref="A437:A440"/>
    <mergeCell ref="C437:C440"/>
    <mergeCell ref="G437:G440"/>
    <mergeCell ref="H437:H440"/>
    <mergeCell ref="I437:I440"/>
    <mergeCell ref="K456:K459"/>
    <mergeCell ref="K460:K461"/>
    <mergeCell ref="K462:K464"/>
    <mergeCell ref="A446:A455"/>
    <mergeCell ref="C446:C455"/>
    <mergeCell ref="G446:G455"/>
    <mergeCell ref="H446:H455"/>
    <mergeCell ref="I446:I455"/>
    <mergeCell ref="J446:J455"/>
    <mergeCell ref="F446:F455"/>
    <mergeCell ref="B446:B455"/>
    <mergeCell ref="B456:B459"/>
    <mergeCell ref="A460:A461"/>
    <mergeCell ref="C460:C461"/>
    <mergeCell ref="G460:G461"/>
    <mergeCell ref="H460:H461"/>
    <mergeCell ref="I460:I461"/>
    <mergeCell ref="J460:J461"/>
    <mergeCell ref="F460:F461"/>
    <mergeCell ref="B460:B461"/>
    <mergeCell ref="J456:J459"/>
    <mergeCell ref="F456:F459"/>
    <mergeCell ref="A456:A459"/>
    <mergeCell ref="C456:C459"/>
    <mergeCell ref="G456:G459"/>
    <mergeCell ref="H456:H459"/>
    <mergeCell ref="I456:I459"/>
    <mergeCell ref="K465:K472"/>
    <mergeCell ref="K473:K474"/>
    <mergeCell ref="K475:K480"/>
    <mergeCell ref="A462:A464"/>
    <mergeCell ref="C462:C464"/>
    <mergeCell ref="G462:G464"/>
    <mergeCell ref="H462:H464"/>
    <mergeCell ref="I462:I464"/>
    <mergeCell ref="J462:J464"/>
    <mergeCell ref="F462:F464"/>
    <mergeCell ref="B462:B464"/>
    <mergeCell ref="B465:B472"/>
    <mergeCell ref="A473:A474"/>
    <mergeCell ref="C473:C474"/>
    <mergeCell ref="G473:G474"/>
    <mergeCell ref="H473:H474"/>
    <mergeCell ref="I473:I474"/>
    <mergeCell ref="J473:J474"/>
    <mergeCell ref="F473:F474"/>
    <mergeCell ref="B473:B474"/>
    <mergeCell ref="J465:J472"/>
    <mergeCell ref="F465:F472"/>
    <mergeCell ref="A465:A472"/>
    <mergeCell ref="C465:C472"/>
    <mergeCell ref="G465:G472"/>
    <mergeCell ref="H465:H472"/>
    <mergeCell ref="I465:I472"/>
    <mergeCell ref="K481:K487"/>
    <mergeCell ref="K488:K497"/>
    <mergeCell ref="K498:K503"/>
    <mergeCell ref="A475:A480"/>
    <mergeCell ref="C475:C480"/>
    <mergeCell ref="G475:G480"/>
    <mergeCell ref="H475:H480"/>
    <mergeCell ref="I475:I480"/>
    <mergeCell ref="J475:J480"/>
    <mergeCell ref="F475:F480"/>
    <mergeCell ref="B475:B480"/>
    <mergeCell ref="B481:B487"/>
    <mergeCell ref="A488:A497"/>
    <mergeCell ref="C488:C497"/>
    <mergeCell ref="G488:G497"/>
    <mergeCell ref="H488:H497"/>
    <mergeCell ref="I488:I497"/>
    <mergeCell ref="J488:J497"/>
    <mergeCell ref="F488:F497"/>
    <mergeCell ref="B488:B497"/>
    <mergeCell ref="J481:J487"/>
    <mergeCell ref="F481:F487"/>
    <mergeCell ref="A481:A487"/>
    <mergeCell ref="C481:C487"/>
    <mergeCell ref="C498:C503"/>
    <mergeCell ref="G498:G503"/>
    <mergeCell ref="H498:H503"/>
    <mergeCell ref="I498:I503"/>
    <mergeCell ref="J498:J503"/>
    <mergeCell ref="F498:F503"/>
    <mergeCell ref="B498:B503"/>
    <mergeCell ref="B504:B506"/>
    <mergeCell ref="A507:A516"/>
    <mergeCell ref="C507:C516"/>
    <mergeCell ref="G507:G516"/>
    <mergeCell ref="H507:H516"/>
    <mergeCell ref="I507:I516"/>
    <mergeCell ref="J507:J516"/>
    <mergeCell ref="F507:F516"/>
    <mergeCell ref="B507:B516"/>
    <mergeCell ref="J504:J506"/>
    <mergeCell ref="F504:F506"/>
    <mergeCell ref="B517:B523"/>
    <mergeCell ref="K517:K523"/>
    <mergeCell ref="K524:K530"/>
    <mergeCell ref="K531:K534"/>
    <mergeCell ref="K535:K539"/>
    <mergeCell ref="B369:B372"/>
    <mergeCell ref="J369:J372"/>
    <mergeCell ref="F369:F372"/>
    <mergeCell ref="A504:A506"/>
    <mergeCell ref="C504:C506"/>
    <mergeCell ref="G504:G506"/>
    <mergeCell ref="H504:H506"/>
    <mergeCell ref="I504:I506"/>
    <mergeCell ref="A517:A523"/>
    <mergeCell ref="C517:C523"/>
    <mergeCell ref="G517:G523"/>
    <mergeCell ref="H517:H523"/>
    <mergeCell ref="I517:I523"/>
    <mergeCell ref="G481:G487"/>
    <mergeCell ref="H481:H487"/>
    <mergeCell ref="I481:I487"/>
    <mergeCell ref="K504:K506"/>
    <mergeCell ref="K507:K516"/>
    <mergeCell ref="A498:A503"/>
    <mergeCell ref="A369:A372"/>
    <mergeCell ref="C369:C372"/>
    <mergeCell ref="G369:G372"/>
    <mergeCell ref="H369:H372"/>
    <mergeCell ref="I369:I372"/>
    <mergeCell ref="K369:K372"/>
    <mergeCell ref="A531:A534"/>
    <mergeCell ref="C531:C534"/>
    <mergeCell ref="G531:G534"/>
    <mergeCell ref="H531:H534"/>
    <mergeCell ref="I531:I534"/>
    <mergeCell ref="J531:J534"/>
    <mergeCell ref="F531:F534"/>
    <mergeCell ref="B531:B534"/>
    <mergeCell ref="A524:A530"/>
    <mergeCell ref="C524:C530"/>
    <mergeCell ref="G524:G530"/>
    <mergeCell ref="H524:H530"/>
    <mergeCell ref="I524:I530"/>
    <mergeCell ref="J524:J530"/>
    <mergeCell ref="F524:F530"/>
    <mergeCell ref="B524:B530"/>
    <mergeCell ref="J517:J523"/>
    <mergeCell ref="F517:F523"/>
    <mergeCell ref="K541:K561"/>
    <mergeCell ref="K562:K584"/>
    <mergeCell ref="B535:B539"/>
    <mergeCell ref="J535:J539"/>
    <mergeCell ref="F535:F539"/>
    <mergeCell ref="J562:J584"/>
    <mergeCell ref="J541:J561"/>
    <mergeCell ref="A535:A539"/>
    <mergeCell ref="C535:C539"/>
    <mergeCell ref="G535:G539"/>
    <mergeCell ref="H535:H539"/>
    <mergeCell ref="I535:I539"/>
    <mergeCell ref="B541:B561"/>
    <mergeCell ref="A562:A584"/>
    <mergeCell ref="C562:C584"/>
    <mergeCell ref="G562:G584"/>
    <mergeCell ref="H562:H584"/>
    <mergeCell ref="I562:I584"/>
    <mergeCell ref="F562:F584"/>
    <mergeCell ref="B562:B584"/>
    <mergeCell ref="F541:F561"/>
    <mergeCell ref="A541:A561"/>
    <mergeCell ref="C541:C561"/>
    <mergeCell ref="G541:G561"/>
    <mergeCell ref="H541:H561"/>
    <mergeCell ref="I541:I561"/>
    <mergeCell ref="K612:K637"/>
    <mergeCell ref="K638:K665"/>
    <mergeCell ref="K666:K694"/>
    <mergeCell ref="A585:A611"/>
    <mergeCell ref="C585:C611"/>
    <mergeCell ref="G585:G611"/>
    <mergeCell ref="H585:H611"/>
    <mergeCell ref="I585:I611"/>
    <mergeCell ref="J585:J611"/>
    <mergeCell ref="F585:F611"/>
    <mergeCell ref="B585:B611"/>
    <mergeCell ref="K585:K611"/>
    <mergeCell ref="B612:B637"/>
    <mergeCell ref="A638:A665"/>
    <mergeCell ref="C638:C665"/>
    <mergeCell ref="G638:G665"/>
    <mergeCell ref="H638:H665"/>
    <mergeCell ref="I638:I665"/>
    <mergeCell ref="J638:J665"/>
    <mergeCell ref="F638:F665"/>
    <mergeCell ref="B638:B665"/>
    <mergeCell ref="J612:J637"/>
    <mergeCell ref="F612:F637"/>
    <mergeCell ref="A612:A637"/>
    <mergeCell ref="C612:C637"/>
    <mergeCell ref="G612:G637"/>
    <mergeCell ref="H612:H637"/>
    <mergeCell ref="I612:I637"/>
    <mergeCell ref="K695:K701"/>
    <mergeCell ref="K702:K731"/>
    <mergeCell ref="K732:K749"/>
    <mergeCell ref="A666:A694"/>
    <mergeCell ref="C666:C694"/>
    <mergeCell ref="G666:G694"/>
    <mergeCell ref="H666:H694"/>
    <mergeCell ref="I666:I694"/>
    <mergeCell ref="J666:J694"/>
    <mergeCell ref="F666:F694"/>
    <mergeCell ref="B666:B694"/>
    <mergeCell ref="B695:B701"/>
    <mergeCell ref="A702:A731"/>
    <mergeCell ref="C702:C731"/>
    <mergeCell ref="G702:G731"/>
    <mergeCell ref="H702:H731"/>
    <mergeCell ref="I702:I731"/>
    <mergeCell ref="J702:J731"/>
    <mergeCell ref="F702:F731"/>
    <mergeCell ref="B702:B731"/>
    <mergeCell ref="J695:J701"/>
    <mergeCell ref="F695:F701"/>
    <mergeCell ref="A695:A701"/>
    <mergeCell ref="C695:C701"/>
    <mergeCell ref="G695:G701"/>
    <mergeCell ref="H695:H701"/>
    <mergeCell ref="I695:I701"/>
    <mergeCell ref="K750:K755"/>
    <mergeCell ref="K756:K775"/>
    <mergeCell ref="I750:I755"/>
    <mergeCell ref="K776:K794"/>
    <mergeCell ref="A732:A749"/>
    <mergeCell ref="C732:C749"/>
    <mergeCell ref="G732:G749"/>
    <mergeCell ref="H732:H749"/>
    <mergeCell ref="I732:I749"/>
    <mergeCell ref="J732:J749"/>
    <mergeCell ref="F732:F749"/>
    <mergeCell ref="B732:B749"/>
    <mergeCell ref="B750:B755"/>
    <mergeCell ref="A756:A775"/>
    <mergeCell ref="C756:C775"/>
    <mergeCell ref="G756:G775"/>
    <mergeCell ref="H756:H775"/>
    <mergeCell ref="I756:I775"/>
    <mergeCell ref="J756:J775"/>
    <mergeCell ref="F756:F775"/>
    <mergeCell ref="B756:B775"/>
    <mergeCell ref="J750:J755"/>
    <mergeCell ref="F750:F755"/>
    <mergeCell ref="A750:A755"/>
    <mergeCell ref="C750:C755"/>
    <mergeCell ref="G750:G755"/>
    <mergeCell ref="H750:H755"/>
    <mergeCell ref="K795:K806"/>
    <mergeCell ref="K807:K811"/>
    <mergeCell ref="K812:K822"/>
    <mergeCell ref="A776:A794"/>
    <mergeCell ref="C776:C794"/>
    <mergeCell ref="G776:G794"/>
    <mergeCell ref="H776:H794"/>
    <mergeCell ref="I776:I794"/>
    <mergeCell ref="J776:J794"/>
    <mergeCell ref="F776:F794"/>
    <mergeCell ref="B776:B794"/>
    <mergeCell ref="B795:B806"/>
    <mergeCell ref="A807:A811"/>
    <mergeCell ref="C807:C811"/>
    <mergeCell ref="G807:G811"/>
    <mergeCell ref="H807:H811"/>
    <mergeCell ref="I807:I811"/>
    <mergeCell ref="J807:J811"/>
    <mergeCell ref="F807:F811"/>
    <mergeCell ref="B807:B811"/>
    <mergeCell ref="J795:J806"/>
    <mergeCell ref="F795:F806"/>
    <mergeCell ref="A795:A806"/>
    <mergeCell ref="C795:C806"/>
    <mergeCell ref="G795:G806"/>
    <mergeCell ref="H795:H806"/>
    <mergeCell ref="I795:I806"/>
    <mergeCell ref="K823:K831"/>
    <mergeCell ref="K832:K849"/>
    <mergeCell ref="K850:K855"/>
    <mergeCell ref="A812:A822"/>
    <mergeCell ref="C812:C822"/>
    <mergeCell ref="G812:G822"/>
    <mergeCell ref="H812:H822"/>
    <mergeCell ref="I812:I822"/>
    <mergeCell ref="J812:J822"/>
    <mergeCell ref="F812:F822"/>
    <mergeCell ref="B812:B822"/>
    <mergeCell ref="B823:B831"/>
    <mergeCell ref="A832:A849"/>
    <mergeCell ref="C832:C849"/>
    <mergeCell ref="G832:G849"/>
    <mergeCell ref="H832:H849"/>
    <mergeCell ref="I832:I849"/>
    <mergeCell ref="J832:J849"/>
    <mergeCell ref="F832:F849"/>
    <mergeCell ref="B832:B849"/>
    <mergeCell ref="J823:J831"/>
    <mergeCell ref="F823:F831"/>
    <mergeCell ref="A823:A831"/>
    <mergeCell ref="C823:C831"/>
    <mergeCell ref="G823:G831"/>
    <mergeCell ref="H823:H831"/>
    <mergeCell ref="I823:I831"/>
    <mergeCell ref="K856:K865"/>
    <mergeCell ref="K866:K876"/>
    <mergeCell ref="K877:K887"/>
    <mergeCell ref="A850:A855"/>
    <mergeCell ref="C850:C855"/>
    <mergeCell ref="G850:G855"/>
    <mergeCell ref="H850:H855"/>
    <mergeCell ref="I850:I855"/>
    <mergeCell ref="J850:J855"/>
    <mergeCell ref="F850:F855"/>
    <mergeCell ref="B850:B855"/>
    <mergeCell ref="A877:A887"/>
    <mergeCell ref="C877:C887"/>
    <mergeCell ref="G877:G887"/>
    <mergeCell ref="H877:H887"/>
    <mergeCell ref="I877:I887"/>
    <mergeCell ref="J877:J887"/>
    <mergeCell ref="F877:F887"/>
    <mergeCell ref="B877:B887"/>
    <mergeCell ref="B856:B865"/>
    <mergeCell ref="A866:A876"/>
    <mergeCell ref="C866:C876"/>
    <mergeCell ref="G866:G876"/>
    <mergeCell ref="H866:H876"/>
    <mergeCell ref="I866:I876"/>
    <mergeCell ref="J866:J876"/>
    <mergeCell ref="F866:F876"/>
    <mergeCell ref="B866:B876"/>
    <mergeCell ref="J856:J865"/>
    <mergeCell ref="F856:F865"/>
    <mergeCell ref="A856:A865"/>
    <mergeCell ref="C856:C865"/>
    <mergeCell ref="G856:G865"/>
    <mergeCell ref="H856:H865"/>
    <mergeCell ref="I856:I865"/>
    <mergeCell ref="J1:J6"/>
    <mergeCell ref="K367:K368"/>
    <mergeCell ref="A367:A368"/>
    <mergeCell ref="B367:B368"/>
    <mergeCell ref="C367:C368"/>
    <mergeCell ref="F367:F368"/>
    <mergeCell ref="G367:G368"/>
    <mergeCell ref="H367:H368"/>
    <mergeCell ref="I367:I368"/>
    <mergeCell ref="J367:J368"/>
    <mergeCell ref="G342:G351"/>
    <mergeCell ref="H342:H351"/>
    <mergeCell ref="I342:I351"/>
    <mergeCell ref="K342:K351"/>
    <mergeCell ref="K352:K362"/>
    <mergeCell ref="A336:A341"/>
    <mergeCell ref="C336:C341"/>
    <mergeCell ref="G336:G341"/>
    <mergeCell ref="H336:H341"/>
    <mergeCell ref="I336:I341"/>
    <mergeCell ref="J336:J341"/>
    <mergeCell ref="F336:F341"/>
    <mergeCell ref="B336:B341"/>
    <mergeCell ref="B342:B351"/>
  </mergeCells>
  <pageMargins left="0.27559055118110237" right="0.15748031496062992" top="0.31496062992125984" bottom="0.31496062992125984" header="0.31496062992125984" footer="0.31496062992125984"/>
  <pageSetup paperSize="9" scale="47" fitToHeight="0" orientation="portrait" r:id="rId1"/>
  <drawing r:id="rId2"/>
</worksheet>
</file>

<file path=xl/worksheets/sheet3.xml><?xml version="1.0" encoding="utf-8"?>
<worksheet xmlns="http://schemas.openxmlformats.org/spreadsheetml/2006/main" xmlns:r="http://schemas.openxmlformats.org/officeDocument/2006/relationships">
  <dimension ref="A1:J75"/>
  <sheetViews>
    <sheetView topLeftCell="A34" zoomScale="70" zoomScaleNormal="70" workbookViewId="0">
      <selection activeCell="I1" sqref="I1:I1048576"/>
    </sheetView>
  </sheetViews>
  <sheetFormatPr defaultRowHeight="15"/>
  <cols>
    <col min="1" max="1" width="15" style="1" customWidth="1"/>
    <col min="2" max="2" width="22.33203125" style="1" customWidth="1"/>
    <col min="3" max="3" width="50" style="1" customWidth="1"/>
    <col min="4" max="4" width="12.33203125" style="1" customWidth="1"/>
    <col min="5" max="5" width="31.88671875" style="1" customWidth="1"/>
    <col min="6" max="6" width="13.109375" style="1" customWidth="1"/>
    <col min="7" max="7" width="12" style="1" customWidth="1"/>
    <col min="8" max="8" width="10.33203125" style="1" customWidth="1"/>
    <col min="9" max="9" width="10.33203125" style="1" hidden="1" customWidth="1"/>
    <col min="10" max="10" width="8.88671875" style="1"/>
  </cols>
  <sheetData>
    <row r="1" spans="1:10">
      <c r="A1" s="12"/>
      <c r="B1" s="12"/>
      <c r="C1" s="12"/>
      <c r="D1" s="12"/>
      <c r="E1" s="13"/>
      <c r="F1" s="12"/>
      <c r="G1" s="12"/>
      <c r="H1" s="14"/>
      <c r="I1" s="14"/>
      <c r="J1" s="12"/>
    </row>
    <row r="2" spans="1:10">
      <c r="A2" s="12"/>
      <c r="B2" s="12"/>
      <c r="C2" s="12"/>
      <c r="D2" s="12"/>
      <c r="E2" s="13"/>
      <c r="F2" s="12"/>
      <c r="G2" s="12"/>
      <c r="H2" s="14"/>
      <c r="I2" s="14"/>
      <c r="J2" s="12"/>
    </row>
    <row r="3" spans="1:10">
      <c r="A3" s="12"/>
      <c r="B3" s="12"/>
      <c r="C3" s="12"/>
      <c r="D3" s="12"/>
      <c r="E3" s="13"/>
      <c r="F3" s="12"/>
      <c r="G3" s="12"/>
      <c r="H3" s="14"/>
      <c r="I3" s="14"/>
      <c r="J3" s="12"/>
    </row>
    <row r="4" spans="1:10" ht="36.75" thickBot="1">
      <c r="A4" s="12"/>
      <c r="B4" s="12"/>
      <c r="C4" s="15" t="s">
        <v>5395</v>
      </c>
      <c r="D4" s="16"/>
      <c r="E4" s="17" t="s">
        <v>5396</v>
      </c>
      <c r="F4" s="18">
        <v>46174</v>
      </c>
      <c r="G4" s="12"/>
      <c r="H4" s="14"/>
      <c r="I4" s="14"/>
      <c r="J4" s="12"/>
    </row>
    <row r="5" spans="1:10" ht="72">
      <c r="A5" s="19" t="s">
        <v>0</v>
      </c>
      <c r="B5" s="20" t="s">
        <v>7</v>
      </c>
      <c r="C5" s="20" t="s">
        <v>1</v>
      </c>
      <c r="D5" s="20" t="s">
        <v>2</v>
      </c>
      <c r="E5" s="20" t="s">
        <v>3</v>
      </c>
      <c r="F5" s="20" t="s">
        <v>4</v>
      </c>
      <c r="G5" s="20" t="s">
        <v>5</v>
      </c>
      <c r="H5" s="20" t="s">
        <v>6</v>
      </c>
      <c r="I5" s="21" t="s">
        <v>5401</v>
      </c>
      <c r="J5" s="21" t="s">
        <v>5400</v>
      </c>
    </row>
    <row r="6" spans="1:10" ht="15.75">
      <c r="A6" s="22"/>
      <c r="B6" s="23"/>
      <c r="C6" s="23" t="s">
        <v>4625</v>
      </c>
      <c r="D6" s="23"/>
      <c r="E6" s="54"/>
      <c r="F6" s="23"/>
      <c r="G6" s="23"/>
      <c r="H6" s="63"/>
      <c r="I6" s="69"/>
    </row>
    <row r="7" spans="1:10" ht="15.75">
      <c r="A7" s="25"/>
      <c r="B7" s="26"/>
      <c r="C7" s="26" t="s">
        <v>4626</v>
      </c>
      <c r="D7" s="26"/>
      <c r="E7" s="55"/>
      <c r="F7" s="26"/>
      <c r="G7" s="26"/>
      <c r="H7" s="64"/>
      <c r="I7" s="68"/>
    </row>
    <row r="8" spans="1:10" ht="30">
      <c r="A8" s="28" t="s">
        <v>4627</v>
      </c>
      <c r="B8" s="2" t="s">
        <v>4629</v>
      </c>
      <c r="C8" s="2" t="s">
        <v>4628</v>
      </c>
      <c r="D8" s="3" t="s">
        <v>93</v>
      </c>
      <c r="E8" s="53" t="s">
        <v>69</v>
      </c>
      <c r="F8" s="2" t="s">
        <v>70</v>
      </c>
      <c r="G8" s="3" t="s">
        <v>71</v>
      </c>
      <c r="H8" s="62">
        <v>5</v>
      </c>
      <c r="I8" s="67">
        <v>2085</v>
      </c>
      <c r="J8" s="1">
        <f>ROUND(I8*1.6,0)</f>
        <v>3336</v>
      </c>
    </row>
    <row r="9" spans="1:10">
      <c r="A9" s="28" t="s">
        <v>4630</v>
      </c>
      <c r="B9" s="2" t="s">
        <v>4632</v>
      </c>
      <c r="C9" s="2" t="s">
        <v>4631</v>
      </c>
      <c r="D9" s="3" t="s">
        <v>84</v>
      </c>
      <c r="E9" s="53" t="s">
        <v>69</v>
      </c>
      <c r="F9" s="2" t="s">
        <v>70</v>
      </c>
      <c r="G9" s="3" t="s">
        <v>71</v>
      </c>
      <c r="H9" s="62">
        <v>2</v>
      </c>
      <c r="I9" s="67">
        <v>782</v>
      </c>
      <c r="J9" s="1">
        <f>ROUND(I9*1.6,0)</f>
        <v>1251</v>
      </c>
    </row>
    <row r="10" spans="1:10">
      <c r="A10" s="28" t="s">
        <v>4633</v>
      </c>
      <c r="B10" s="2" t="s">
        <v>4635</v>
      </c>
      <c r="C10" s="2" t="s">
        <v>4634</v>
      </c>
      <c r="D10" s="3" t="s">
        <v>89</v>
      </c>
      <c r="E10" s="53" t="s">
        <v>69</v>
      </c>
      <c r="F10" s="2" t="s">
        <v>70</v>
      </c>
      <c r="G10" s="3" t="s">
        <v>71</v>
      </c>
      <c r="H10" s="62">
        <v>2</v>
      </c>
      <c r="I10" s="67">
        <v>845</v>
      </c>
      <c r="J10" s="1">
        <f>ROUND(I10*1.6,0)</f>
        <v>1352</v>
      </c>
    </row>
    <row r="11" spans="1:10" ht="30">
      <c r="A11" s="28" t="s">
        <v>4636</v>
      </c>
      <c r="B11" s="2" t="s">
        <v>4638</v>
      </c>
      <c r="C11" s="2" t="s">
        <v>4637</v>
      </c>
      <c r="D11" s="3" t="s">
        <v>4644</v>
      </c>
      <c r="E11" s="53" t="s">
        <v>69</v>
      </c>
      <c r="F11" s="2" t="s">
        <v>70</v>
      </c>
      <c r="G11" s="3" t="s">
        <v>71</v>
      </c>
      <c r="H11" s="62">
        <v>2</v>
      </c>
      <c r="I11" s="67">
        <v>400</v>
      </c>
      <c r="J11" s="1">
        <v>938</v>
      </c>
    </row>
    <row r="12" spans="1:10" ht="30">
      <c r="A12" s="28" t="s">
        <v>4639</v>
      </c>
      <c r="B12" s="2" t="s">
        <v>4641</v>
      </c>
      <c r="C12" s="2" t="s">
        <v>4640</v>
      </c>
      <c r="D12" s="3" t="s">
        <v>89</v>
      </c>
      <c r="E12" s="53" t="s">
        <v>69</v>
      </c>
      <c r="F12" s="2" t="s">
        <v>70</v>
      </c>
      <c r="G12" s="3" t="s">
        <v>71</v>
      </c>
      <c r="H12" s="62">
        <v>2</v>
      </c>
      <c r="I12" s="67">
        <v>1788</v>
      </c>
      <c r="J12" s="1">
        <f>ROUND(I12*1.7,0)</f>
        <v>3040</v>
      </c>
    </row>
    <row r="13" spans="1:10">
      <c r="A13" s="28" t="s">
        <v>4642</v>
      </c>
      <c r="B13" s="2" t="s">
        <v>4645</v>
      </c>
      <c r="C13" s="2" t="s">
        <v>4643</v>
      </c>
      <c r="D13" s="3" t="s">
        <v>4644</v>
      </c>
      <c r="E13" s="53" t="s">
        <v>69</v>
      </c>
      <c r="F13" s="2" t="s">
        <v>70</v>
      </c>
      <c r="G13" s="3" t="s">
        <v>71</v>
      </c>
      <c r="H13" s="62">
        <v>2</v>
      </c>
      <c r="I13" s="67">
        <v>542</v>
      </c>
      <c r="J13" s="1">
        <f>ROUND(I13*1.6,0)</f>
        <v>867</v>
      </c>
    </row>
    <row r="14" spans="1:10" ht="30">
      <c r="A14" s="28" t="s">
        <v>4646</v>
      </c>
      <c r="B14" s="2" t="s">
        <v>4648</v>
      </c>
      <c r="C14" s="2" t="s">
        <v>4647</v>
      </c>
      <c r="D14" s="3" t="s">
        <v>89</v>
      </c>
      <c r="E14" s="53" t="s">
        <v>221</v>
      </c>
      <c r="F14" s="2" t="s">
        <v>166</v>
      </c>
      <c r="G14" s="3" t="s">
        <v>71</v>
      </c>
      <c r="H14" s="62">
        <v>3</v>
      </c>
      <c r="I14" s="67">
        <v>1997</v>
      </c>
      <c r="J14" s="1">
        <f>ROUND(I14*1.6,0)</f>
        <v>3195</v>
      </c>
    </row>
    <row r="15" spans="1:10" ht="15.75">
      <c r="A15" s="25"/>
      <c r="B15" s="26"/>
      <c r="C15" s="26" t="s">
        <v>4649</v>
      </c>
      <c r="D15" s="26"/>
      <c r="E15" s="55"/>
      <c r="F15" s="26"/>
      <c r="G15" s="26"/>
      <c r="H15" s="64"/>
      <c r="I15" s="68"/>
    </row>
    <row r="16" spans="1:10" ht="30">
      <c r="A16" s="28" t="s">
        <v>4650</v>
      </c>
      <c r="B16" s="2" t="s">
        <v>4653</v>
      </c>
      <c r="C16" s="2" t="s">
        <v>4651</v>
      </c>
      <c r="D16" s="3" t="s">
        <v>4656</v>
      </c>
      <c r="E16" s="53" t="s">
        <v>69</v>
      </c>
      <c r="F16" s="2" t="s">
        <v>4652</v>
      </c>
      <c r="G16" s="3" t="s">
        <v>39</v>
      </c>
      <c r="H16" s="62">
        <v>8</v>
      </c>
      <c r="I16" s="67">
        <v>700</v>
      </c>
      <c r="J16" s="1">
        <v>1600</v>
      </c>
    </row>
    <row r="17" spans="1:10" ht="30">
      <c r="A17" s="28" t="s">
        <v>4654</v>
      </c>
      <c r="B17" s="2" t="s">
        <v>4657</v>
      </c>
      <c r="C17" s="2" t="s">
        <v>4655</v>
      </c>
      <c r="D17" s="3" t="s">
        <v>4656</v>
      </c>
      <c r="E17" s="53" t="s">
        <v>69</v>
      </c>
      <c r="F17" s="2" t="s">
        <v>4652</v>
      </c>
      <c r="G17" s="3" t="s">
        <v>39</v>
      </c>
      <c r="H17" s="62">
        <v>8</v>
      </c>
      <c r="I17" s="67">
        <v>700</v>
      </c>
      <c r="J17" s="1">
        <v>1600</v>
      </c>
    </row>
    <row r="18" spans="1:10" ht="45">
      <c r="A18" s="28" t="s">
        <v>4658</v>
      </c>
      <c r="B18" s="2" t="s">
        <v>4662</v>
      </c>
      <c r="C18" s="2" t="s">
        <v>4659</v>
      </c>
      <c r="D18" s="3" t="s">
        <v>4656</v>
      </c>
      <c r="E18" s="53" t="s">
        <v>4660</v>
      </c>
      <c r="F18" s="2" t="s">
        <v>4661</v>
      </c>
      <c r="G18" s="3" t="s">
        <v>71</v>
      </c>
      <c r="H18" s="62">
        <v>9</v>
      </c>
      <c r="I18" s="67">
        <v>952</v>
      </c>
      <c r="J18" s="1">
        <v>1950</v>
      </c>
    </row>
    <row r="19" spans="1:10" ht="30">
      <c r="A19" s="28" t="s">
        <v>4663</v>
      </c>
      <c r="B19" s="2" t="s">
        <v>4665</v>
      </c>
      <c r="C19" s="2" t="s">
        <v>4664</v>
      </c>
      <c r="D19" s="3" t="s">
        <v>4656</v>
      </c>
      <c r="E19" s="53" t="s">
        <v>69</v>
      </c>
      <c r="F19" s="2" t="s">
        <v>4652</v>
      </c>
      <c r="G19" s="3" t="s">
        <v>71</v>
      </c>
      <c r="H19" s="62">
        <v>15</v>
      </c>
      <c r="I19" s="67">
        <v>527</v>
      </c>
      <c r="J19" s="1">
        <v>1500</v>
      </c>
    </row>
    <row r="20" spans="1:10" ht="15.75">
      <c r="A20" s="25"/>
      <c r="B20" s="26"/>
      <c r="C20" s="26" t="s">
        <v>4666</v>
      </c>
      <c r="D20" s="26"/>
      <c r="E20" s="55"/>
      <c r="F20" s="26"/>
      <c r="G20" s="26"/>
      <c r="H20" s="64"/>
      <c r="I20" s="68"/>
    </row>
    <row r="21" spans="1:10" ht="45">
      <c r="A21" s="28" t="s">
        <v>4667</v>
      </c>
      <c r="B21" s="2" t="s">
        <v>4670</v>
      </c>
      <c r="C21" s="2" t="s">
        <v>4668</v>
      </c>
      <c r="D21" s="3" t="s">
        <v>4656</v>
      </c>
      <c r="E21" s="53" t="s">
        <v>4521</v>
      </c>
      <c r="F21" s="2" t="s">
        <v>4669</v>
      </c>
      <c r="G21" s="3" t="s">
        <v>71</v>
      </c>
      <c r="H21" s="62">
        <v>11</v>
      </c>
      <c r="I21" s="67">
        <v>600</v>
      </c>
      <c r="J21" s="1">
        <f>ROUND(I21*2,0)</f>
        <v>1200</v>
      </c>
    </row>
    <row r="22" spans="1:10" ht="30">
      <c r="A22" s="28" t="s">
        <v>4671</v>
      </c>
      <c r="B22" s="2" t="s">
        <v>4673</v>
      </c>
      <c r="C22" s="2" t="s">
        <v>4672</v>
      </c>
      <c r="D22" s="3" t="s">
        <v>4656</v>
      </c>
      <c r="E22" s="53" t="s">
        <v>4521</v>
      </c>
      <c r="F22" s="2" t="s">
        <v>4669</v>
      </c>
      <c r="G22" s="3" t="s">
        <v>39</v>
      </c>
      <c r="H22" s="62">
        <v>11</v>
      </c>
      <c r="I22" s="67">
        <v>2934</v>
      </c>
      <c r="J22" s="1">
        <f>ROUND(I22*2,0)</f>
        <v>5868</v>
      </c>
    </row>
    <row r="23" spans="1:10" ht="15.75">
      <c r="A23" s="25"/>
      <c r="B23" s="26"/>
      <c r="C23" s="26" t="s">
        <v>4674</v>
      </c>
      <c r="D23" s="26"/>
      <c r="E23" s="55"/>
      <c r="F23" s="26"/>
      <c r="G23" s="26"/>
      <c r="H23" s="64"/>
      <c r="I23" s="68"/>
    </row>
    <row r="24" spans="1:10" ht="45">
      <c r="A24" s="28" t="s">
        <v>4675</v>
      </c>
      <c r="B24" s="2"/>
      <c r="C24" s="2" t="s">
        <v>4676</v>
      </c>
      <c r="D24" s="3" t="s">
        <v>4656</v>
      </c>
      <c r="E24" s="53" t="s">
        <v>4677</v>
      </c>
      <c r="F24" s="2" t="s">
        <v>4678</v>
      </c>
      <c r="G24" s="3" t="s">
        <v>71</v>
      </c>
      <c r="H24" s="62">
        <v>8</v>
      </c>
      <c r="I24" s="67">
        <v>576</v>
      </c>
      <c r="J24" s="1">
        <f>ROUND(I24*2,0)</f>
        <v>1152</v>
      </c>
    </row>
    <row r="25" spans="1:10" ht="63.75">
      <c r="A25" s="28" t="s">
        <v>4679</v>
      </c>
      <c r="B25" s="2" t="s">
        <v>4683</v>
      </c>
      <c r="C25" s="2" t="s">
        <v>4680</v>
      </c>
      <c r="D25" s="3" t="s">
        <v>4656</v>
      </c>
      <c r="E25" s="53" t="s">
        <v>4681</v>
      </c>
      <c r="F25" s="2" t="s">
        <v>4682</v>
      </c>
      <c r="G25" s="3" t="s">
        <v>39</v>
      </c>
      <c r="H25" s="62">
        <v>9</v>
      </c>
      <c r="I25" s="67">
        <v>400</v>
      </c>
      <c r="J25" s="1">
        <f>ROUND(I25*2,0)</f>
        <v>800</v>
      </c>
    </row>
    <row r="26" spans="1:10" ht="30">
      <c r="A26" s="28" t="s">
        <v>4684</v>
      </c>
      <c r="B26" s="2" t="s">
        <v>4688</v>
      </c>
      <c r="C26" s="2" t="s">
        <v>4685</v>
      </c>
      <c r="D26" s="3" t="s">
        <v>4656</v>
      </c>
      <c r="E26" s="53" t="s">
        <v>4686</v>
      </c>
      <c r="F26" s="2" t="s">
        <v>4687</v>
      </c>
      <c r="G26" s="3" t="s">
        <v>71</v>
      </c>
      <c r="H26" s="62">
        <v>31</v>
      </c>
      <c r="I26" s="67">
        <v>838</v>
      </c>
      <c r="J26" s="1">
        <f>ROUND(I26*2,0)</f>
        <v>1676</v>
      </c>
    </row>
    <row r="27" spans="1:10" ht="15.75">
      <c r="A27" s="25"/>
      <c r="B27" s="26"/>
      <c r="C27" s="26" t="s">
        <v>4689</v>
      </c>
      <c r="D27" s="26"/>
      <c r="E27" s="55"/>
      <c r="F27" s="26"/>
      <c r="G27" s="26"/>
      <c r="H27" s="64"/>
      <c r="I27" s="68"/>
    </row>
    <row r="28" spans="1:10" ht="45">
      <c r="A28" s="28" t="s">
        <v>4690</v>
      </c>
      <c r="B28" s="2" t="s">
        <v>4694</v>
      </c>
      <c r="C28" s="2" t="s">
        <v>4691</v>
      </c>
      <c r="D28" s="3" t="s">
        <v>1690</v>
      </c>
      <c r="E28" s="53" t="s">
        <v>4692</v>
      </c>
      <c r="F28" s="2" t="s">
        <v>4693</v>
      </c>
      <c r="G28" s="3" t="s">
        <v>39</v>
      </c>
      <c r="H28" s="62">
        <v>6</v>
      </c>
      <c r="I28" s="67">
        <v>1692</v>
      </c>
      <c r="J28" s="1">
        <f>ROUND(I28*2,0)</f>
        <v>3384</v>
      </c>
    </row>
    <row r="29" spans="1:10" ht="15.75">
      <c r="A29" s="25"/>
      <c r="B29" s="26"/>
      <c r="C29" s="26" t="s">
        <v>4695</v>
      </c>
      <c r="D29" s="26"/>
      <c r="E29" s="55"/>
      <c r="F29" s="26"/>
      <c r="G29" s="26"/>
      <c r="H29" s="64"/>
      <c r="I29" s="68"/>
    </row>
    <row r="30" spans="1:10" ht="45">
      <c r="A30" s="28" t="s">
        <v>4696</v>
      </c>
      <c r="B30" s="2" t="s">
        <v>4700</v>
      </c>
      <c r="C30" s="2" t="s">
        <v>4697</v>
      </c>
      <c r="D30" s="3" t="s">
        <v>1690</v>
      </c>
      <c r="E30" s="53" t="s">
        <v>4698</v>
      </c>
      <c r="F30" s="2" t="s">
        <v>4699</v>
      </c>
      <c r="G30" s="3" t="s">
        <v>39</v>
      </c>
      <c r="H30" s="62">
        <v>8</v>
      </c>
      <c r="I30" s="67">
        <v>600</v>
      </c>
      <c r="J30" s="1">
        <f>ROUND(I30*2,0)</f>
        <v>1200</v>
      </c>
    </row>
    <row r="31" spans="1:10" ht="45">
      <c r="A31" s="28" t="s">
        <v>4701</v>
      </c>
      <c r="B31" s="2" t="s">
        <v>4704</v>
      </c>
      <c r="C31" s="2" t="s">
        <v>4702</v>
      </c>
      <c r="D31" s="3" t="s">
        <v>1690</v>
      </c>
      <c r="E31" s="53" t="s">
        <v>4703</v>
      </c>
      <c r="F31" s="2" t="s">
        <v>4699</v>
      </c>
      <c r="G31" s="3" t="s">
        <v>39</v>
      </c>
      <c r="H31" s="62">
        <v>8</v>
      </c>
      <c r="I31" s="67">
        <v>600</v>
      </c>
      <c r="J31" s="1">
        <f>ROUND(I31*2,0)</f>
        <v>1200</v>
      </c>
    </row>
    <row r="32" spans="1:10" ht="45">
      <c r="A32" s="28" t="s">
        <v>4705</v>
      </c>
      <c r="B32" s="2" t="s">
        <v>4708</v>
      </c>
      <c r="C32" s="2" t="s">
        <v>4706</v>
      </c>
      <c r="D32" s="3" t="s">
        <v>1690</v>
      </c>
      <c r="E32" s="53" t="s">
        <v>4707</v>
      </c>
      <c r="F32" s="2" t="s">
        <v>4699</v>
      </c>
      <c r="G32" s="3" t="s">
        <v>39</v>
      </c>
      <c r="H32" s="62">
        <v>8</v>
      </c>
      <c r="I32" s="67">
        <v>650</v>
      </c>
      <c r="J32" s="1">
        <f>ROUND(I32*2,0)</f>
        <v>1300</v>
      </c>
    </row>
    <row r="33" spans="1:10" ht="45">
      <c r="A33" s="28" t="s">
        <v>4709</v>
      </c>
      <c r="B33" s="2" t="s">
        <v>4712</v>
      </c>
      <c r="C33" s="2" t="s">
        <v>4710</v>
      </c>
      <c r="D33" s="3" t="s">
        <v>1690</v>
      </c>
      <c r="E33" s="53" t="s">
        <v>4711</v>
      </c>
      <c r="F33" s="2" t="s">
        <v>4699</v>
      </c>
      <c r="G33" s="3" t="s">
        <v>39</v>
      </c>
      <c r="H33" s="62">
        <v>8</v>
      </c>
      <c r="I33" s="67">
        <v>650</v>
      </c>
      <c r="J33" s="1">
        <f>ROUND(I33*2,0)</f>
        <v>1300</v>
      </c>
    </row>
    <row r="34" spans="1:10" ht="15.75">
      <c r="A34" s="25"/>
      <c r="B34" s="26"/>
      <c r="C34" s="26" t="s">
        <v>4713</v>
      </c>
      <c r="D34" s="26"/>
      <c r="E34" s="55"/>
      <c r="F34" s="26"/>
      <c r="G34" s="26"/>
      <c r="H34" s="64"/>
      <c r="I34" s="68"/>
    </row>
    <row r="35" spans="1:10" ht="45">
      <c r="A35" s="28" t="s">
        <v>4714</v>
      </c>
      <c r="B35" s="2" t="s">
        <v>4717</v>
      </c>
      <c r="C35" s="2" t="s">
        <v>4715</v>
      </c>
      <c r="D35" s="3" t="s">
        <v>1690</v>
      </c>
      <c r="E35" s="53" t="s">
        <v>4716</v>
      </c>
      <c r="F35" s="2" t="s">
        <v>4624</v>
      </c>
      <c r="G35" s="3" t="s">
        <v>71</v>
      </c>
      <c r="H35" s="62">
        <v>9</v>
      </c>
      <c r="I35" s="67">
        <v>961</v>
      </c>
      <c r="J35" s="1">
        <f>ROUND(I35*2,0)</f>
        <v>1922</v>
      </c>
    </row>
    <row r="36" spans="1:10" ht="15.75">
      <c r="A36" s="25"/>
      <c r="B36" s="26"/>
      <c r="C36" s="26" t="s">
        <v>4718</v>
      </c>
      <c r="D36" s="26"/>
      <c r="E36" s="55"/>
      <c r="F36" s="26"/>
      <c r="G36" s="26"/>
      <c r="H36" s="64"/>
      <c r="I36" s="68"/>
    </row>
    <row r="37" spans="1:10" ht="45">
      <c r="A37" s="28" t="s">
        <v>4719</v>
      </c>
      <c r="B37" s="2" t="s">
        <v>4722</v>
      </c>
      <c r="C37" s="2" t="s">
        <v>4720</v>
      </c>
      <c r="D37" s="3" t="s">
        <v>1690</v>
      </c>
      <c r="E37" s="53" t="s">
        <v>4721</v>
      </c>
      <c r="F37" s="2" t="s">
        <v>4699</v>
      </c>
      <c r="G37" s="3" t="s">
        <v>39</v>
      </c>
      <c r="H37" s="62">
        <v>8</v>
      </c>
      <c r="I37" s="67">
        <v>600</v>
      </c>
    </row>
    <row r="38" spans="1:10" ht="45">
      <c r="A38" s="28" t="s">
        <v>4723</v>
      </c>
      <c r="B38" s="2" t="s">
        <v>4725</v>
      </c>
      <c r="C38" s="2" t="s">
        <v>4724</v>
      </c>
      <c r="D38" s="3" t="s">
        <v>1690</v>
      </c>
      <c r="E38" s="53" t="s">
        <v>4721</v>
      </c>
      <c r="F38" s="2" t="s">
        <v>4699</v>
      </c>
      <c r="G38" s="3" t="s">
        <v>39</v>
      </c>
      <c r="H38" s="62">
        <v>8</v>
      </c>
      <c r="I38" s="67">
        <v>600</v>
      </c>
    </row>
    <row r="39" spans="1:10" ht="45">
      <c r="A39" s="28" t="s">
        <v>4726</v>
      </c>
      <c r="B39" s="2" t="s">
        <v>4728</v>
      </c>
      <c r="C39" s="2" t="s">
        <v>4727</v>
      </c>
      <c r="D39" s="3" t="s">
        <v>1690</v>
      </c>
      <c r="E39" s="53" t="s">
        <v>4721</v>
      </c>
      <c r="F39" s="2" t="s">
        <v>4699</v>
      </c>
      <c r="G39" s="3" t="s">
        <v>39</v>
      </c>
      <c r="H39" s="62">
        <v>8</v>
      </c>
      <c r="I39" s="67">
        <v>650</v>
      </c>
    </row>
    <row r="40" spans="1:10" ht="45">
      <c r="A40" s="28" t="s">
        <v>4729</v>
      </c>
      <c r="B40" s="2" t="s">
        <v>4731</v>
      </c>
      <c r="C40" s="2" t="s">
        <v>4730</v>
      </c>
      <c r="D40" s="3" t="s">
        <v>1690</v>
      </c>
      <c r="E40" s="53" t="s">
        <v>4721</v>
      </c>
      <c r="F40" s="2" t="s">
        <v>4699</v>
      </c>
      <c r="G40" s="3" t="s">
        <v>39</v>
      </c>
      <c r="H40" s="62">
        <v>8</v>
      </c>
      <c r="I40" s="67">
        <v>650</v>
      </c>
    </row>
    <row r="41" spans="1:10" ht="15.75">
      <c r="A41" s="25"/>
      <c r="B41" s="26"/>
      <c r="C41" s="26" t="s">
        <v>4732</v>
      </c>
      <c r="D41" s="26"/>
      <c r="E41" s="55"/>
      <c r="F41" s="26"/>
      <c r="G41" s="26"/>
      <c r="H41" s="64"/>
      <c r="I41" s="68"/>
    </row>
    <row r="42" spans="1:10" ht="45">
      <c r="A42" s="28" t="s">
        <v>4733</v>
      </c>
      <c r="B42" s="2" t="s">
        <v>4736</v>
      </c>
      <c r="C42" s="2" t="s">
        <v>4734</v>
      </c>
      <c r="D42" s="3" t="s">
        <v>4656</v>
      </c>
      <c r="E42" s="53" t="s">
        <v>221</v>
      </c>
      <c r="F42" s="2" t="s">
        <v>4735</v>
      </c>
      <c r="G42" s="3" t="s">
        <v>39</v>
      </c>
      <c r="H42" s="62">
        <v>8</v>
      </c>
      <c r="I42" s="67">
        <v>600</v>
      </c>
      <c r="J42" s="1">
        <f>I42*2</f>
        <v>1200</v>
      </c>
    </row>
    <row r="43" spans="1:10" ht="45">
      <c r="A43" s="28" t="s">
        <v>4737</v>
      </c>
      <c r="B43" s="2" t="s">
        <v>4739</v>
      </c>
      <c r="C43" s="2" t="s">
        <v>4738</v>
      </c>
      <c r="D43" s="3" t="s">
        <v>4656</v>
      </c>
      <c r="E43" s="53" t="s">
        <v>221</v>
      </c>
      <c r="F43" s="2" t="s">
        <v>4735</v>
      </c>
      <c r="G43" s="3" t="s">
        <v>39</v>
      </c>
      <c r="H43" s="62">
        <v>8</v>
      </c>
      <c r="I43" s="67">
        <v>600</v>
      </c>
      <c r="J43" s="1">
        <f>I43*2</f>
        <v>1200</v>
      </c>
    </row>
    <row r="44" spans="1:10" ht="45">
      <c r="A44" s="28" t="s">
        <v>4740</v>
      </c>
      <c r="B44" s="2" t="s">
        <v>4742</v>
      </c>
      <c r="C44" s="2" t="s">
        <v>4741</v>
      </c>
      <c r="D44" s="3" t="s">
        <v>4656</v>
      </c>
      <c r="E44" s="53" t="s">
        <v>221</v>
      </c>
      <c r="F44" s="2" t="s">
        <v>4735</v>
      </c>
      <c r="G44" s="3" t="s">
        <v>39</v>
      </c>
      <c r="H44" s="62">
        <v>8</v>
      </c>
      <c r="I44" s="67">
        <v>650</v>
      </c>
      <c r="J44" s="1">
        <f>I44*2</f>
        <v>1300</v>
      </c>
    </row>
    <row r="45" spans="1:10" ht="45">
      <c r="A45" s="28" t="s">
        <v>4743</v>
      </c>
      <c r="B45" s="2" t="s">
        <v>4746</v>
      </c>
      <c r="C45" s="2" t="s">
        <v>4744</v>
      </c>
      <c r="D45" s="3" t="s">
        <v>4656</v>
      </c>
      <c r="E45" s="53" t="s">
        <v>221</v>
      </c>
      <c r="F45" s="2" t="s">
        <v>4745</v>
      </c>
      <c r="G45" s="3" t="s">
        <v>39</v>
      </c>
      <c r="H45" s="62">
        <v>8</v>
      </c>
      <c r="I45" s="67">
        <v>650</v>
      </c>
      <c r="J45" s="1">
        <f>I45*2</f>
        <v>1300</v>
      </c>
    </row>
    <row r="46" spans="1:10" ht="15.75">
      <c r="A46" s="25"/>
      <c r="B46" s="26"/>
      <c r="C46" s="26" t="s">
        <v>4747</v>
      </c>
      <c r="D46" s="26"/>
      <c r="E46" s="55"/>
      <c r="F46" s="26"/>
      <c r="G46" s="26"/>
      <c r="H46" s="64"/>
      <c r="I46" s="68"/>
    </row>
    <row r="47" spans="1:10" ht="63.75">
      <c r="A47" s="28" t="s">
        <v>4748</v>
      </c>
      <c r="B47" s="2" t="s">
        <v>4752</v>
      </c>
      <c r="C47" s="2" t="s">
        <v>4749</v>
      </c>
      <c r="D47" s="3" t="s">
        <v>1690</v>
      </c>
      <c r="E47" s="53" t="s">
        <v>4750</v>
      </c>
      <c r="F47" s="2" t="s">
        <v>4751</v>
      </c>
      <c r="G47" s="3" t="s">
        <v>39</v>
      </c>
      <c r="H47" s="62">
        <v>8</v>
      </c>
      <c r="I47" s="67">
        <v>600</v>
      </c>
      <c r="J47" s="1">
        <f t="shared" ref="J47:J54" si="0">ROUND(I47*2,0)</f>
        <v>1200</v>
      </c>
    </row>
    <row r="48" spans="1:10" ht="63.75">
      <c r="A48" s="28" t="s">
        <v>4753</v>
      </c>
      <c r="B48" s="2" t="s">
        <v>4757</v>
      </c>
      <c r="C48" s="2" t="s">
        <v>4754</v>
      </c>
      <c r="D48" s="3" t="s">
        <v>1690</v>
      </c>
      <c r="E48" s="53" t="s">
        <v>4755</v>
      </c>
      <c r="F48" s="2" t="s">
        <v>4756</v>
      </c>
      <c r="G48" s="3" t="s">
        <v>39</v>
      </c>
      <c r="H48" s="62">
        <v>8</v>
      </c>
      <c r="I48" s="67">
        <v>600</v>
      </c>
      <c r="J48" s="1">
        <f t="shared" si="0"/>
        <v>1200</v>
      </c>
    </row>
    <row r="49" spans="1:10" ht="63.75">
      <c r="A49" s="28" t="s">
        <v>4758</v>
      </c>
      <c r="B49" s="2" t="s">
        <v>4762</v>
      </c>
      <c r="C49" s="2" t="s">
        <v>4759</v>
      </c>
      <c r="D49" s="3" t="s">
        <v>1690</v>
      </c>
      <c r="E49" s="53" t="s">
        <v>4760</v>
      </c>
      <c r="F49" s="2" t="s">
        <v>4761</v>
      </c>
      <c r="G49" s="3" t="s">
        <v>39</v>
      </c>
      <c r="H49" s="62">
        <v>8</v>
      </c>
      <c r="I49" s="67">
        <v>650</v>
      </c>
      <c r="J49" s="1">
        <f t="shared" si="0"/>
        <v>1300</v>
      </c>
    </row>
    <row r="50" spans="1:10" ht="63.75">
      <c r="A50" s="28" t="s">
        <v>4763</v>
      </c>
      <c r="B50" s="2" t="s">
        <v>4767</v>
      </c>
      <c r="C50" s="2" t="s">
        <v>4764</v>
      </c>
      <c r="D50" s="3" t="s">
        <v>1690</v>
      </c>
      <c r="E50" s="53" t="s">
        <v>4765</v>
      </c>
      <c r="F50" s="2" t="s">
        <v>4766</v>
      </c>
      <c r="G50" s="3" t="s">
        <v>39</v>
      </c>
      <c r="H50" s="62">
        <v>8</v>
      </c>
      <c r="I50" s="67">
        <v>650</v>
      </c>
      <c r="J50" s="1">
        <f t="shared" si="0"/>
        <v>1300</v>
      </c>
    </row>
    <row r="51" spans="1:10" ht="75">
      <c r="A51" s="28" t="s">
        <v>4768</v>
      </c>
      <c r="B51" s="2" t="s">
        <v>4772</v>
      </c>
      <c r="C51" s="2" t="s">
        <v>4769</v>
      </c>
      <c r="D51" s="3" t="s">
        <v>1690</v>
      </c>
      <c r="E51" s="53" t="s">
        <v>4770</v>
      </c>
      <c r="F51" s="2" t="s">
        <v>4771</v>
      </c>
      <c r="G51" s="3" t="s">
        <v>71</v>
      </c>
      <c r="H51" s="62">
        <v>8</v>
      </c>
      <c r="I51" s="67">
        <v>1010</v>
      </c>
      <c r="J51" s="1">
        <f t="shared" si="0"/>
        <v>2020</v>
      </c>
    </row>
    <row r="52" spans="1:10" ht="60">
      <c r="A52" s="28" t="s">
        <v>4773</v>
      </c>
      <c r="B52" s="2" t="s">
        <v>4776</v>
      </c>
      <c r="C52" s="2" t="s">
        <v>4774</v>
      </c>
      <c r="D52" s="3" t="s">
        <v>1690</v>
      </c>
      <c r="E52" s="53" t="s">
        <v>4770</v>
      </c>
      <c r="F52" s="2" t="s">
        <v>4775</v>
      </c>
      <c r="G52" s="3" t="s">
        <v>71</v>
      </c>
      <c r="H52" s="62">
        <v>8</v>
      </c>
      <c r="I52" s="67">
        <v>1091</v>
      </c>
      <c r="J52" s="1">
        <f t="shared" si="0"/>
        <v>2182</v>
      </c>
    </row>
    <row r="53" spans="1:10" ht="45">
      <c r="A53" s="28" t="s">
        <v>4777</v>
      </c>
      <c r="B53" s="2" t="s">
        <v>4779</v>
      </c>
      <c r="C53" s="2" t="s">
        <v>4778</v>
      </c>
      <c r="D53" s="3" t="s">
        <v>1690</v>
      </c>
      <c r="E53" s="53" t="s">
        <v>4770</v>
      </c>
      <c r="F53" s="2" t="s">
        <v>4775</v>
      </c>
      <c r="G53" s="3" t="s">
        <v>71</v>
      </c>
      <c r="H53" s="62">
        <v>8</v>
      </c>
      <c r="I53" s="67">
        <v>1134</v>
      </c>
      <c r="J53" s="1">
        <f t="shared" si="0"/>
        <v>2268</v>
      </c>
    </row>
    <row r="54" spans="1:10" ht="60">
      <c r="A54" s="28" t="s">
        <v>4780</v>
      </c>
      <c r="B54" s="2" t="s">
        <v>4783</v>
      </c>
      <c r="C54" s="2" t="s">
        <v>4781</v>
      </c>
      <c r="D54" s="3" t="s">
        <v>1690</v>
      </c>
      <c r="E54" s="53" t="s">
        <v>4770</v>
      </c>
      <c r="F54" s="2" t="s">
        <v>4782</v>
      </c>
      <c r="G54" s="3" t="s">
        <v>71</v>
      </c>
      <c r="H54" s="62">
        <v>8</v>
      </c>
      <c r="I54" s="67">
        <v>1152</v>
      </c>
      <c r="J54" s="1">
        <f t="shared" si="0"/>
        <v>2304</v>
      </c>
    </row>
    <row r="55" spans="1:10" ht="15.75">
      <c r="A55" s="25"/>
      <c r="B55" s="26"/>
      <c r="C55" s="26" t="s">
        <v>4784</v>
      </c>
      <c r="D55" s="26"/>
      <c r="E55" s="55"/>
      <c r="F55" s="26"/>
      <c r="G55" s="26"/>
      <c r="H55" s="64"/>
      <c r="I55" s="68"/>
    </row>
    <row r="56" spans="1:10" ht="30">
      <c r="A56" s="28" t="s">
        <v>4785</v>
      </c>
      <c r="B56" s="2" t="s">
        <v>4789</v>
      </c>
      <c r="C56" s="2" t="s">
        <v>4786</v>
      </c>
      <c r="D56" s="3" t="s">
        <v>1690</v>
      </c>
      <c r="E56" s="53" t="s">
        <v>4787</v>
      </c>
      <c r="F56" s="2" t="s">
        <v>4788</v>
      </c>
      <c r="G56" s="3" t="s">
        <v>39</v>
      </c>
      <c r="H56" s="62">
        <v>9</v>
      </c>
      <c r="I56" s="67">
        <v>980</v>
      </c>
      <c r="J56" s="1">
        <f t="shared" ref="J56:J64" si="1">ROUND(I56*2,0)</f>
        <v>1960</v>
      </c>
    </row>
    <row r="57" spans="1:10" ht="45">
      <c r="A57" s="28" t="s">
        <v>4790</v>
      </c>
      <c r="B57" s="2" t="s">
        <v>4794</v>
      </c>
      <c r="C57" s="2" t="s">
        <v>4791</v>
      </c>
      <c r="D57" s="3" t="s">
        <v>1690</v>
      </c>
      <c r="E57" s="53" t="s">
        <v>4792</v>
      </c>
      <c r="F57" s="2" t="s">
        <v>4793</v>
      </c>
      <c r="G57" s="3" t="s">
        <v>39</v>
      </c>
      <c r="H57" s="62">
        <v>8</v>
      </c>
      <c r="I57" s="67">
        <v>600</v>
      </c>
      <c r="J57" s="1">
        <f t="shared" si="1"/>
        <v>1200</v>
      </c>
    </row>
    <row r="58" spans="1:10" ht="45">
      <c r="A58" s="28" t="s">
        <v>4795</v>
      </c>
      <c r="B58" s="2" t="s">
        <v>4799</v>
      </c>
      <c r="C58" s="2" t="s">
        <v>4796</v>
      </c>
      <c r="D58" s="3" t="s">
        <v>1690</v>
      </c>
      <c r="E58" s="53" t="s">
        <v>4797</v>
      </c>
      <c r="F58" s="2" t="s">
        <v>4798</v>
      </c>
      <c r="G58" s="3" t="s">
        <v>39</v>
      </c>
      <c r="H58" s="62">
        <v>8</v>
      </c>
      <c r="I58" s="67">
        <v>600</v>
      </c>
      <c r="J58" s="1">
        <f t="shared" si="1"/>
        <v>1200</v>
      </c>
    </row>
    <row r="59" spans="1:10" ht="60">
      <c r="A59" s="28" t="s">
        <v>4800</v>
      </c>
      <c r="B59" s="2" t="s">
        <v>4804</v>
      </c>
      <c r="C59" s="2" t="s">
        <v>4801</v>
      </c>
      <c r="D59" s="3" t="s">
        <v>1690</v>
      </c>
      <c r="E59" s="53" t="s">
        <v>4802</v>
      </c>
      <c r="F59" s="2" t="s">
        <v>4803</v>
      </c>
      <c r="G59" s="3" t="s">
        <v>39</v>
      </c>
      <c r="H59" s="62">
        <v>8</v>
      </c>
      <c r="I59" s="67">
        <v>650</v>
      </c>
      <c r="J59" s="1">
        <f t="shared" si="1"/>
        <v>1300</v>
      </c>
    </row>
    <row r="60" spans="1:10" ht="60">
      <c r="A60" s="28" t="s">
        <v>4805</v>
      </c>
      <c r="B60" s="2" t="s">
        <v>4808</v>
      </c>
      <c r="C60" s="2" t="s">
        <v>4806</v>
      </c>
      <c r="D60" s="3" t="s">
        <v>1690</v>
      </c>
      <c r="E60" s="53" t="s">
        <v>4802</v>
      </c>
      <c r="F60" s="2" t="s">
        <v>4807</v>
      </c>
      <c r="G60" s="3" t="s">
        <v>39</v>
      </c>
      <c r="H60" s="62">
        <v>8</v>
      </c>
      <c r="I60" s="67">
        <v>650</v>
      </c>
      <c r="J60" s="1">
        <f t="shared" si="1"/>
        <v>1300</v>
      </c>
    </row>
    <row r="61" spans="1:10" ht="51">
      <c r="A61" s="29" t="s">
        <v>4809</v>
      </c>
      <c r="B61" s="4" t="s">
        <v>4812</v>
      </c>
      <c r="C61" s="4" t="s">
        <v>4810</v>
      </c>
      <c r="D61" s="5" t="s">
        <v>1690</v>
      </c>
      <c r="E61" s="56" t="s">
        <v>4811</v>
      </c>
      <c r="F61" s="6" t="s">
        <v>5393</v>
      </c>
      <c r="G61" s="5" t="s">
        <v>39</v>
      </c>
      <c r="H61" s="62">
        <v>8</v>
      </c>
      <c r="I61" s="67">
        <v>600</v>
      </c>
      <c r="J61" s="1">
        <f t="shared" si="1"/>
        <v>1200</v>
      </c>
    </row>
    <row r="62" spans="1:10" ht="51">
      <c r="A62" s="29" t="s">
        <v>4813</v>
      </c>
      <c r="B62" s="4" t="s">
        <v>4816</v>
      </c>
      <c r="C62" s="4" t="s">
        <v>4814</v>
      </c>
      <c r="D62" s="5" t="s">
        <v>1690</v>
      </c>
      <c r="E62" s="56" t="s">
        <v>4815</v>
      </c>
      <c r="F62" s="6" t="s">
        <v>5393</v>
      </c>
      <c r="G62" s="5" t="s">
        <v>39</v>
      </c>
      <c r="H62" s="62">
        <v>8</v>
      </c>
      <c r="I62" s="67">
        <v>600</v>
      </c>
      <c r="J62" s="1">
        <f t="shared" si="1"/>
        <v>1200</v>
      </c>
    </row>
    <row r="63" spans="1:10" ht="60">
      <c r="A63" s="29" t="s">
        <v>4817</v>
      </c>
      <c r="B63" s="4" t="s">
        <v>4820</v>
      </c>
      <c r="C63" s="4" t="s">
        <v>4818</v>
      </c>
      <c r="D63" s="5" t="s">
        <v>1690</v>
      </c>
      <c r="E63" s="56" t="s">
        <v>4819</v>
      </c>
      <c r="F63" s="6" t="s">
        <v>5393</v>
      </c>
      <c r="G63" s="5" t="s">
        <v>39</v>
      </c>
      <c r="H63" s="62">
        <v>8</v>
      </c>
      <c r="I63" s="67">
        <v>650</v>
      </c>
      <c r="J63" s="1">
        <f t="shared" si="1"/>
        <v>1300</v>
      </c>
    </row>
    <row r="64" spans="1:10" ht="60">
      <c r="A64" s="29" t="s">
        <v>4821</v>
      </c>
      <c r="B64" s="4" t="s">
        <v>4824</v>
      </c>
      <c r="C64" s="4" t="s">
        <v>4822</v>
      </c>
      <c r="D64" s="5" t="s">
        <v>1690</v>
      </c>
      <c r="E64" s="56" t="s">
        <v>4823</v>
      </c>
      <c r="F64" s="6" t="s">
        <v>5393</v>
      </c>
      <c r="G64" s="5" t="s">
        <v>39</v>
      </c>
      <c r="H64" s="62">
        <v>8</v>
      </c>
      <c r="I64" s="67">
        <v>650</v>
      </c>
      <c r="J64" s="1">
        <f t="shared" si="1"/>
        <v>1300</v>
      </c>
    </row>
    <row r="65" spans="1:10" ht="15.75">
      <c r="A65" s="25"/>
      <c r="B65" s="26"/>
      <c r="C65" s="26" t="s">
        <v>4825</v>
      </c>
      <c r="D65" s="26"/>
      <c r="E65" s="55"/>
      <c r="F65" s="26"/>
      <c r="G65" s="26"/>
      <c r="H65" s="64"/>
      <c r="I65" s="68"/>
    </row>
    <row r="66" spans="1:10" ht="60">
      <c r="A66" s="28" t="s">
        <v>4826</v>
      </c>
      <c r="B66" s="2" t="s">
        <v>4830</v>
      </c>
      <c r="C66" s="2" t="s">
        <v>4827</v>
      </c>
      <c r="D66" s="3" t="s">
        <v>1690</v>
      </c>
      <c r="E66" s="53" t="s">
        <v>4828</v>
      </c>
      <c r="F66" s="2" t="s">
        <v>4829</v>
      </c>
      <c r="G66" s="3" t="s">
        <v>39</v>
      </c>
      <c r="H66" s="62">
        <v>8</v>
      </c>
      <c r="I66" s="67">
        <v>856</v>
      </c>
      <c r="J66" s="1">
        <f>ROUND(I66*2,0)</f>
        <v>1712</v>
      </c>
    </row>
    <row r="67" spans="1:10" ht="30">
      <c r="A67" s="28" t="s">
        <v>4831</v>
      </c>
      <c r="B67" s="2" t="s">
        <v>4834</v>
      </c>
      <c r="C67" s="2" t="s">
        <v>4832</v>
      </c>
      <c r="D67" s="3" t="s">
        <v>1690</v>
      </c>
      <c r="E67" s="53" t="s">
        <v>4833</v>
      </c>
      <c r="F67" s="2" t="s">
        <v>4699</v>
      </c>
      <c r="G67" s="3" t="s">
        <v>39</v>
      </c>
      <c r="H67" s="62">
        <v>9</v>
      </c>
      <c r="I67" s="67">
        <v>440</v>
      </c>
      <c r="J67" s="1">
        <f>ROUND(I67*2,0)</f>
        <v>880</v>
      </c>
    </row>
    <row r="68" spans="1:10" ht="30">
      <c r="A68" s="28" t="s">
        <v>4835</v>
      </c>
      <c r="B68" s="2" t="s">
        <v>4839</v>
      </c>
      <c r="C68" s="2" t="s">
        <v>4836</v>
      </c>
      <c r="D68" s="3" t="s">
        <v>1690</v>
      </c>
      <c r="E68" s="53" t="s">
        <v>4837</v>
      </c>
      <c r="F68" s="2" t="s">
        <v>4838</v>
      </c>
      <c r="G68" s="3" t="s">
        <v>39</v>
      </c>
      <c r="H68" s="62">
        <v>9</v>
      </c>
      <c r="I68" s="67">
        <v>250</v>
      </c>
      <c r="J68" s="1">
        <f>ROUND(I68*2,0)</f>
        <v>500</v>
      </c>
    </row>
    <row r="69" spans="1:10" ht="45">
      <c r="A69" s="28" t="s">
        <v>4840</v>
      </c>
      <c r="B69" s="2" t="s">
        <v>4843</v>
      </c>
      <c r="C69" s="2" t="s">
        <v>4841</v>
      </c>
      <c r="D69" s="3" t="s">
        <v>1690</v>
      </c>
      <c r="E69" s="53" t="s">
        <v>4842</v>
      </c>
      <c r="F69" s="2" t="s">
        <v>4699</v>
      </c>
      <c r="G69" s="3" t="s">
        <v>39</v>
      </c>
      <c r="H69" s="62">
        <v>6</v>
      </c>
      <c r="I69" s="67">
        <v>720</v>
      </c>
      <c r="J69" s="1">
        <f>ROUND(I69*2,0)</f>
        <v>1440</v>
      </c>
    </row>
    <row r="70" spans="1:10" ht="30">
      <c r="A70" s="28" t="s">
        <v>4844</v>
      </c>
      <c r="B70" s="2" t="s">
        <v>4848</v>
      </c>
      <c r="C70" s="2" t="s">
        <v>4845</v>
      </c>
      <c r="D70" s="3" t="s">
        <v>1690</v>
      </c>
      <c r="E70" s="53" t="s">
        <v>4846</v>
      </c>
      <c r="F70" s="2" t="s">
        <v>4847</v>
      </c>
      <c r="G70" s="3" t="s">
        <v>39</v>
      </c>
      <c r="H70" s="62">
        <v>9</v>
      </c>
      <c r="I70" s="67">
        <v>440</v>
      </c>
      <c r="J70" s="1">
        <f>ROUND(I70*2,0)</f>
        <v>880</v>
      </c>
    </row>
    <row r="71" spans="1:10" ht="15.75">
      <c r="A71" s="25"/>
      <c r="B71" s="26"/>
      <c r="C71" s="26" t="s">
        <v>4849</v>
      </c>
      <c r="D71" s="26"/>
      <c r="E71" s="55"/>
      <c r="F71" s="26"/>
      <c r="G71" s="26"/>
      <c r="H71" s="64"/>
      <c r="I71" s="68"/>
    </row>
    <row r="72" spans="1:10" ht="165">
      <c r="A72" s="76" t="s">
        <v>5431</v>
      </c>
      <c r="B72" s="76" t="s">
        <v>5432</v>
      </c>
      <c r="C72" s="76" t="s">
        <v>5433</v>
      </c>
      <c r="D72" s="77" t="s">
        <v>107</v>
      </c>
      <c r="E72" s="76" t="s">
        <v>5434</v>
      </c>
      <c r="F72" s="76" t="s">
        <v>5435</v>
      </c>
      <c r="G72" s="77" t="s">
        <v>16</v>
      </c>
      <c r="H72" s="78">
        <v>7</v>
      </c>
      <c r="I72" s="78">
        <v>3519</v>
      </c>
      <c r="J72" s="1">
        <v>5500</v>
      </c>
    </row>
    <row r="73" spans="1:10" ht="102">
      <c r="A73" s="28" t="s">
        <v>4850</v>
      </c>
      <c r="B73" s="2" t="s">
        <v>4854</v>
      </c>
      <c r="C73" s="2" t="s">
        <v>4851</v>
      </c>
      <c r="D73" s="3" t="s">
        <v>1690</v>
      </c>
      <c r="E73" s="53" t="s">
        <v>4852</v>
      </c>
      <c r="F73" s="2" t="s">
        <v>4853</v>
      </c>
      <c r="G73" s="3" t="s">
        <v>16</v>
      </c>
      <c r="H73" s="62">
        <v>5</v>
      </c>
      <c r="I73" s="67">
        <v>2202</v>
      </c>
      <c r="J73" s="1">
        <f>ROUND(I73*2,0)</f>
        <v>4404</v>
      </c>
    </row>
    <row r="74" spans="1:10" ht="153">
      <c r="A74" s="28" t="s">
        <v>4855</v>
      </c>
      <c r="B74" s="2" t="s">
        <v>4859</v>
      </c>
      <c r="C74" s="2" t="s">
        <v>4856</v>
      </c>
      <c r="D74" s="3" t="s">
        <v>1690</v>
      </c>
      <c r="E74" s="53" t="s">
        <v>4857</v>
      </c>
      <c r="F74" s="2" t="s">
        <v>4858</v>
      </c>
      <c r="G74" s="3" t="s">
        <v>16</v>
      </c>
      <c r="H74" s="62">
        <v>5</v>
      </c>
      <c r="I74" s="67">
        <v>2065</v>
      </c>
      <c r="J74" s="1">
        <f>ROUND(I74*2,0)</f>
        <v>4130</v>
      </c>
    </row>
    <row r="75" spans="1:10" ht="105">
      <c r="A75" s="28" t="s">
        <v>4860</v>
      </c>
      <c r="B75" s="2" t="s">
        <v>4864</v>
      </c>
      <c r="C75" s="2" t="s">
        <v>4861</v>
      </c>
      <c r="D75" s="3" t="s">
        <v>107</v>
      </c>
      <c r="E75" s="53" t="s">
        <v>4862</v>
      </c>
      <c r="F75" s="2" t="s">
        <v>4863</v>
      </c>
      <c r="G75" s="3" t="s">
        <v>16</v>
      </c>
      <c r="H75" s="62">
        <v>7</v>
      </c>
      <c r="I75" s="67">
        <v>3000</v>
      </c>
      <c r="J75" s="1">
        <f>ROUND(I75*2,0)</f>
        <v>6000</v>
      </c>
    </row>
  </sheetData>
  <conditionalFormatting sqref="A73:A1048576 A5:A71">
    <cfRule type="duplicateValues" dxfId="6" priority="2"/>
  </conditionalFormatting>
  <pageMargins left="0.52" right="0.22" top="0.32" bottom="0.28000000000000003" header="0.31496062992125984" footer="0.31496062992125984"/>
  <pageSetup paperSize="9" scale="45" orientation="portrait" r:id="rId1"/>
  <drawing r:id="rId2"/>
</worksheet>
</file>

<file path=xl/worksheets/sheet4.xml><?xml version="1.0" encoding="utf-8"?>
<worksheet xmlns="http://schemas.openxmlformats.org/spreadsheetml/2006/main" xmlns:r="http://schemas.openxmlformats.org/officeDocument/2006/relationships">
  <dimension ref="A1:J110"/>
  <sheetViews>
    <sheetView topLeftCell="A10" zoomScale="70" zoomScaleNormal="70" workbookViewId="0">
      <selection activeCell="I1" sqref="I1:I1048576"/>
    </sheetView>
  </sheetViews>
  <sheetFormatPr defaultRowHeight="15"/>
  <cols>
    <col min="1" max="1" width="15" style="1" customWidth="1"/>
    <col min="2" max="2" width="22.33203125" style="1" customWidth="1"/>
    <col min="3" max="3" width="50" style="1" customWidth="1"/>
    <col min="4" max="4" width="12.33203125" style="1" customWidth="1"/>
    <col min="5" max="5" width="31.88671875" style="1" customWidth="1"/>
    <col min="6" max="6" width="13.109375" style="1" customWidth="1"/>
    <col min="7" max="7" width="12" style="1" customWidth="1"/>
    <col min="8" max="8" width="10.33203125" style="1" customWidth="1"/>
    <col min="9" max="9" width="10.33203125" style="1" hidden="1" customWidth="1"/>
    <col min="10" max="10" width="8.88671875" style="1"/>
  </cols>
  <sheetData>
    <row r="1" spans="1:10">
      <c r="A1" s="12"/>
      <c r="B1" s="12"/>
      <c r="C1" s="12"/>
      <c r="D1" s="12"/>
      <c r="E1" s="13"/>
      <c r="F1" s="12"/>
      <c r="G1" s="12"/>
      <c r="H1" s="14"/>
      <c r="I1" s="14"/>
      <c r="J1" s="12"/>
    </row>
    <row r="2" spans="1:10">
      <c r="A2" s="12"/>
      <c r="B2" s="12"/>
      <c r="C2" s="12"/>
      <c r="D2" s="12"/>
      <c r="E2" s="13"/>
      <c r="F2" s="12"/>
      <c r="G2" s="12"/>
      <c r="H2" s="14"/>
      <c r="I2" s="14"/>
      <c r="J2" s="12"/>
    </row>
    <row r="3" spans="1:10">
      <c r="A3" s="12"/>
      <c r="B3" s="12"/>
      <c r="C3" s="12"/>
      <c r="D3" s="12"/>
      <c r="E3" s="13"/>
      <c r="F3" s="12"/>
      <c r="G3" s="12"/>
      <c r="H3" s="14"/>
      <c r="I3" s="14"/>
      <c r="J3" s="12"/>
    </row>
    <row r="4" spans="1:10" ht="36.75" thickBot="1">
      <c r="A4" s="12"/>
      <c r="B4" s="12"/>
      <c r="C4" s="15" t="s">
        <v>5395</v>
      </c>
      <c r="D4" s="16"/>
      <c r="E4" s="17" t="s">
        <v>5396</v>
      </c>
      <c r="F4" s="18">
        <v>46174</v>
      </c>
      <c r="G4" s="12"/>
      <c r="H4" s="14"/>
      <c r="I4" s="14"/>
      <c r="J4" s="12"/>
    </row>
    <row r="5" spans="1:10" ht="72">
      <c r="A5" s="19" t="s">
        <v>0</v>
      </c>
      <c r="B5" s="20" t="s">
        <v>7</v>
      </c>
      <c r="C5" s="20" t="s">
        <v>1</v>
      </c>
      <c r="D5" s="20" t="s">
        <v>2</v>
      </c>
      <c r="E5" s="20" t="s">
        <v>3</v>
      </c>
      <c r="F5" s="20" t="s">
        <v>4</v>
      </c>
      <c r="G5" s="20" t="s">
        <v>5</v>
      </c>
      <c r="H5" s="20" t="s">
        <v>6</v>
      </c>
      <c r="I5" s="21" t="s">
        <v>5401</v>
      </c>
      <c r="J5" s="21" t="s">
        <v>5400</v>
      </c>
    </row>
    <row r="6" spans="1:10" ht="15.75">
      <c r="A6" s="22"/>
      <c r="B6" s="23"/>
      <c r="C6" s="23" t="s">
        <v>1697</v>
      </c>
      <c r="D6" s="23"/>
      <c r="E6" s="54"/>
      <c r="F6" s="23"/>
      <c r="G6" s="23"/>
      <c r="H6" s="63"/>
      <c r="I6" s="69"/>
    </row>
    <row r="7" spans="1:10" ht="15.75">
      <c r="A7" s="25"/>
      <c r="B7" s="26"/>
      <c r="C7" s="26" t="s">
        <v>1698</v>
      </c>
      <c r="D7" s="26"/>
      <c r="E7" s="55"/>
      <c r="F7" s="26"/>
      <c r="G7" s="26"/>
      <c r="H7" s="64"/>
      <c r="I7" s="68"/>
    </row>
    <row r="8" spans="1:10" ht="45">
      <c r="A8" s="28" t="s">
        <v>1699</v>
      </c>
      <c r="B8" s="2" t="s">
        <v>1701</v>
      </c>
      <c r="C8" s="2" t="s">
        <v>1700</v>
      </c>
      <c r="D8" s="3" t="s">
        <v>141</v>
      </c>
      <c r="E8" s="53" t="s">
        <v>64</v>
      </c>
      <c r="F8" s="2" t="s">
        <v>65</v>
      </c>
      <c r="G8" s="3" t="s">
        <v>16</v>
      </c>
      <c r="H8" s="62">
        <v>5</v>
      </c>
      <c r="I8" s="67">
        <v>564</v>
      </c>
      <c r="J8" s="1">
        <f t="shared" ref="J8:J22" si="0">ROUND(I8*1.7,0)</f>
        <v>959</v>
      </c>
    </row>
    <row r="9" spans="1:10" ht="45">
      <c r="A9" s="28" t="s">
        <v>1702</v>
      </c>
      <c r="B9" s="2" t="s">
        <v>1704</v>
      </c>
      <c r="C9" s="2" t="s">
        <v>1703</v>
      </c>
      <c r="D9" s="3" t="s">
        <v>141</v>
      </c>
      <c r="E9" s="53" t="s">
        <v>64</v>
      </c>
      <c r="F9" s="2" t="s">
        <v>65</v>
      </c>
      <c r="G9" s="3" t="s">
        <v>16</v>
      </c>
      <c r="H9" s="62">
        <v>5</v>
      </c>
      <c r="I9" s="67">
        <v>695</v>
      </c>
      <c r="J9" s="1">
        <f t="shared" si="0"/>
        <v>1182</v>
      </c>
    </row>
    <row r="10" spans="1:10">
      <c r="A10" s="28" t="s">
        <v>1705</v>
      </c>
      <c r="B10" s="2" t="s">
        <v>1707</v>
      </c>
      <c r="C10" s="2" t="s">
        <v>1706</v>
      </c>
      <c r="D10" s="3" t="s">
        <v>141</v>
      </c>
      <c r="E10" s="53" t="s">
        <v>64</v>
      </c>
      <c r="F10" s="2" t="s">
        <v>65</v>
      </c>
      <c r="G10" s="3" t="s">
        <v>16</v>
      </c>
      <c r="H10" s="62">
        <v>9</v>
      </c>
      <c r="I10" s="67">
        <v>658</v>
      </c>
      <c r="J10" s="1">
        <f t="shared" si="0"/>
        <v>1119</v>
      </c>
    </row>
    <row r="11" spans="1:10">
      <c r="A11" s="28" t="s">
        <v>1708</v>
      </c>
      <c r="B11" s="2" t="s">
        <v>1710</v>
      </c>
      <c r="C11" s="2" t="s">
        <v>1709</v>
      </c>
      <c r="D11" s="3" t="s">
        <v>141</v>
      </c>
      <c r="E11" s="53" t="s">
        <v>64</v>
      </c>
      <c r="F11" s="2" t="s">
        <v>65</v>
      </c>
      <c r="G11" s="3" t="s">
        <v>39</v>
      </c>
      <c r="H11" s="62">
        <v>10</v>
      </c>
      <c r="I11" s="67">
        <v>1818</v>
      </c>
      <c r="J11" s="1">
        <f t="shared" si="0"/>
        <v>3091</v>
      </c>
    </row>
    <row r="12" spans="1:10">
      <c r="A12" s="28" t="s">
        <v>1711</v>
      </c>
      <c r="B12" s="2" t="s">
        <v>1713</v>
      </c>
      <c r="C12" s="2" t="s">
        <v>1712</v>
      </c>
      <c r="D12" s="3" t="s">
        <v>141</v>
      </c>
      <c r="E12" s="53" t="s">
        <v>64</v>
      </c>
      <c r="F12" s="2" t="s">
        <v>65</v>
      </c>
      <c r="G12" s="3" t="s">
        <v>16</v>
      </c>
      <c r="H12" s="62">
        <v>9</v>
      </c>
      <c r="I12" s="67">
        <v>814</v>
      </c>
      <c r="J12" s="1">
        <f t="shared" si="0"/>
        <v>1384</v>
      </c>
    </row>
    <row r="13" spans="1:10">
      <c r="A13" s="28" t="s">
        <v>1714</v>
      </c>
      <c r="B13" s="2" t="s">
        <v>1716</v>
      </c>
      <c r="C13" s="2" t="s">
        <v>1715</v>
      </c>
      <c r="D13" s="3" t="s">
        <v>141</v>
      </c>
      <c r="E13" s="53" t="s">
        <v>64</v>
      </c>
      <c r="F13" s="2" t="s">
        <v>65</v>
      </c>
      <c r="G13" s="3" t="s">
        <v>16</v>
      </c>
      <c r="H13" s="62">
        <v>15</v>
      </c>
      <c r="I13" s="67">
        <v>1425</v>
      </c>
      <c r="J13" s="1">
        <f t="shared" si="0"/>
        <v>2423</v>
      </c>
    </row>
    <row r="14" spans="1:10">
      <c r="A14" s="28" t="s">
        <v>1717</v>
      </c>
      <c r="B14" s="2" t="s">
        <v>1719</v>
      </c>
      <c r="C14" s="2" t="s">
        <v>1718</v>
      </c>
      <c r="D14" s="3" t="s">
        <v>141</v>
      </c>
      <c r="E14" s="53" t="s">
        <v>64</v>
      </c>
      <c r="F14" s="2" t="s">
        <v>65</v>
      </c>
      <c r="G14" s="3" t="s">
        <v>16</v>
      </c>
      <c r="H14" s="62">
        <v>15</v>
      </c>
      <c r="I14" s="67">
        <v>1430</v>
      </c>
      <c r="J14" s="1">
        <f t="shared" si="0"/>
        <v>2431</v>
      </c>
    </row>
    <row r="15" spans="1:10">
      <c r="A15" s="28" t="s">
        <v>1720</v>
      </c>
      <c r="B15" s="2" t="s">
        <v>1722</v>
      </c>
      <c r="C15" s="2" t="s">
        <v>1721</v>
      </c>
      <c r="D15" s="3" t="s">
        <v>141</v>
      </c>
      <c r="E15" s="53" t="s">
        <v>64</v>
      </c>
      <c r="F15" s="2" t="s">
        <v>65</v>
      </c>
      <c r="G15" s="3" t="s">
        <v>16</v>
      </c>
      <c r="H15" s="62">
        <v>11</v>
      </c>
      <c r="I15" s="67">
        <v>1453</v>
      </c>
      <c r="J15" s="1">
        <f t="shared" si="0"/>
        <v>2470</v>
      </c>
    </row>
    <row r="16" spans="1:10">
      <c r="A16" s="28" t="s">
        <v>1723</v>
      </c>
      <c r="B16" s="2" t="s">
        <v>1725</v>
      </c>
      <c r="C16" s="2" t="s">
        <v>1724</v>
      </c>
      <c r="D16" s="3" t="s">
        <v>141</v>
      </c>
      <c r="E16" s="53" t="s">
        <v>64</v>
      </c>
      <c r="F16" s="2" t="s">
        <v>65</v>
      </c>
      <c r="G16" s="3" t="s">
        <v>16</v>
      </c>
      <c r="H16" s="62">
        <v>9</v>
      </c>
      <c r="I16" s="67">
        <v>749</v>
      </c>
      <c r="J16" s="1">
        <f t="shared" si="0"/>
        <v>1273</v>
      </c>
    </row>
    <row r="17" spans="1:10">
      <c r="A17" s="28" t="s">
        <v>1726</v>
      </c>
      <c r="B17" s="2" t="s">
        <v>1728</v>
      </c>
      <c r="C17" s="2" t="s">
        <v>1727</v>
      </c>
      <c r="D17" s="3" t="s">
        <v>141</v>
      </c>
      <c r="E17" s="53" t="s">
        <v>64</v>
      </c>
      <c r="F17" s="2" t="s">
        <v>65</v>
      </c>
      <c r="G17" s="3" t="s">
        <v>16</v>
      </c>
      <c r="H17" s="62">
        <v>9</v>
      </c>
      <c r="I17" s="67">
        <v>749</v>
      </c>
      <c r="J17" s="1">
        <f t="shared" si="0"/>
        <v>1273</v>
      </c>
    </row>
    <row r="18" spans="1:10">
      <c r="A18" s="28" t="s">
        <v>1729</v>
      </c>
      <c r="B18" s="2" t="s">
        <v>1731</v>
      </c>
      <c r="C18" s="2" t="s">
        <v>1730</v>
      </c>
      <c r="D18" s="3" t="s">
        <v>141</v>
      </c>
      <c r="E18" s="53" t="s">
        <v>64</v>
      </c>
      <c r="F18" s="2" t="s">
        <v>65</v>
      </c>
      <c r="G18" s="3" t="s">
        <v>16</v>
      </c>
      <c r="H18" s="62">
        <v>11</v>
      </c>
      <c r="I18" s="67">
        <v>998</v>
      </c>
      <c r="J18" s="1">
        <f t="shared" si="0"/>
        <v>1697</v>
      </c>
    </row>
    <row r="19" spans="1:10">
      <c r="A19" s="28" t="s">
        <v>1732</v>
      </c>
      <c r="B19" s="2" t="s">
        <v>1734</v>
      </c>
      <c r="C19" s="2" t="s">
        <v>1733</v>
      </c>
      <c r="D19" s="3" t="s">
        <v>141</v>
      </c>
      <c r="E19" s="53" t="s">
        <v>64</v>
      </c>
      <c r="F19" s="2" t="s">
        <v>65</v>
      </c>
      <c r="G19" s="3" t="s">
        <v>16</v>
      </c>
      <c r="H19" s="62">
        <v>11</v>
      </c>
      <c r="I19" s="67">
        <v>998</v>
      </c>
      <c r="J19" s="1">
        <f t="shared" si="0"/>
        <v>1697</v>
      </c>
    </row>
    <row r="20" spans="1:10" ht="45">
      <c r="A20" s="28" t="s">
        <v>1735</v>
      </c>
      <c r="B20" s="2" t="s">
        <v>1737</v>
      </c>
      <c r="C20" s="2" t="s">
        <v>1736</v>
      </c>
      <c r="D20" s="3" t="s">
        <v>141</v>
      </c>
      <c r="E20" s="53" t="s">
        <v>64</v>
      </c>
      <c r="F20" s="2" t="s">
        <v>65</v>
      </c>
      <c r="G20" s="3" t="s">
        <v>16</v>
      </c>
      <c r="H20" s="62">
        <v>5</v>
      </c>
      <c r="I20" s="67">
        <v>667</v>
      </c>
      <c r="J20" s="1">
        <f t="shared" si="0"/>
        <v>1134</v>
      </c>
    </row>
    <row r="21" spans="1:10">
      <c r="A21" s="28" t="s">
        <v>1738</v>
      </c>
      <c r="B21" s="2" t="s">
        <v>1740</v>
      </c>
      <c r="C21" s="2" t="s">
        <v>1739</v>
      </c>
      <c r="D21" s="3" t="s">
        <v>141</v>
      </c>
      <c r="E21" s="53" t="s">
        <v>64</v>
      </c>
      <c r="F21" s="2" t="s">
        <v>65</v>
      </c>
      <c r="G21" s="3" t="s">
        <v>16</v>
      </c>
      <c r="H21" s="62">
        <v>12</v>
      </c>
      <c r="I21" s="67">
        <v>1815</v>
      </c>
      <c r="J21" s="1">
        <f t="shared" si="0"/>
        <v>3086</v>
      </c>
    </row>
    <row r="22" spans="1:10" ht="75">
      <c r="A22" s="28" t="s">
        <v>1741</v>
      </c>
      <c r="B22" s="2" t="s">
        <v>1743</v>
      </c>
      <c r="C22" s="2" t="s">
        <v>1742</v>
      </c>
      <c r="D22" s="3" t="s">
        <v>141</v>
      </c>
      <c r="E22" s="53" t="s">
        <v>64</v>
      </c>
      <c r="F22" s="2" t="s">
        <v>65</v>
      </c>
      <c r="G22" s="3" t="s">
        <v>39</v>
      </c>
      <c r="H22" s="62">
        <v>11</v>
      </c>
      <c r="I22" s="67">
        <v>3504</v>
      </c>
      <c r="J22" s="1">
        <f t="shared" si="0"/>
        <v>5957</v>
      </c>
    </row>
    <row r="23" spans="1:10" ht="15.75">
      <c r="A23" s="25"/>
      <c r="B23" s="26"/>
      <c r="C23" s="26" t="s">
        <v>1744</v>
      </c>
      <c r="D23" s="26"/>
      <c r="E23" s="55"/>
      <c r="F23" s="26"/>
      <c r="G23" s="26"/>
      <c r="H23" s="64"/>
      <c r="I23" s="68"/>
    </row>
    <row r="24" spans="1:10">
      <c r="A24" s="28" t="s">
        <v>1745</v>
      </c>
      <c r="B24" s="2" t="s">
        <v>1747</v>
      </c>
      <c r="C24" s="2" t="s">
        <v>1746</v>
      </c>
      <c r="D24" s="3" t="s">
        <v>141</v>
      </c>
      <c r="E24" s="53" t="s">
        <v>64</v>
      </c>
      <c r="F24" s="2" t="s">
        <v>65</v>
      </c>
      <c r="G24" s="3" t="s">
        <v>39</v>
      </c>
      <c r="H24" s="62">
        <v>11</v>
      </c>
      <c r="I24" s="67">
        <v>1746</v>
      </c>
      <c r="J24" s="1">
        <f>ROUND(I24*1.7,0)</f>
        <v>2968</v>
      </c>
    </row>
    <row r="25" spans="1:10">
      <c r="A25" s="28" t="s">
        <v>1748</v>
      </c>
      <c r="B25" s="2" t="s">
        <v>1750</v>
      </c>
      <c r="C25" s="2" t="s">
        <v>1749</v>
      </c>
      <c r="D25" s="3" t="s">
        <v>141</v>
      </c>
      <c r="E25" s="53" t="s">
        <v>64</v>
      </c>
      <c r="F25" s="2" t="s">
        <v>65</v>
      </c>
      <c r="G25" s="3" t="s">
        <v>39</v>
      </c>
      <c r="H25" s="62">
        <v>11</v>
      </c>
      <c r="I25" s="67">
        <v>1615</v>
      </c>
      <c r="J25" s="1">
        <f>ROUND(I25*1.7,0)</f>
        <v>2746</v>
      </c>
    </row>
    <row r="26" spans="1:10" ht="15.75">
      <c r="A26" s="25"/>
      <c r="B26" s="26"/>
      <c r="C26" s="26" t="s">
        <v>1751</v>
      </c>
      <c r="D26" s="26"/>
      <c r="E26" s="55"/>
      <c r="F26" s="26"/>
      <c r="G26" s="26"/>
      <c r="H26" s="64"/>
      <c r="I26" s="68"/>
    </row>
    <row r="27" spans="1:10">
      <c r="A27" s="28" t="s">
        <v>1752</v>
      </c>
      <c r="B27" s="2" t="s">
        <v>1754</v>
      </c>
      <c r="C27" s="2" t="s">
        <v>1753</v>
      </c>
      <c r="D27" s="3" t="s">
        <v>141</v>
      </c>
      <c r="E27" s="53" t="s">
        <v>64</v>
      </c>
      <c r="F27" s="2" t="s">
        <v>65</v>
      </c>
      <c r="G27" s="3" t="s">
        <v>71</v>
      </c>
      <c r="H27" s="62">
        <v>10</v>
      </c>
      <c r="I27" s="67">
        <v>936</v>
      </c>
      <c r="J27" s="1">
        <f>ROUND(I27*1.7,0)</f>
        <v>1591</v>
      </c>
    </row>
    <row r="28" spans="1:10">
      <c r="A28" s="28" t="s">
        <v>1755</v>
      </c>
      <c r="B28" s="2" t="s">
        <v>1757</v>
      </c>
      <c r="C28" s="2" t="s">
        <v>1756</v>
      </c>
      <c r="D28" s="3" t="s">
        <v>141</v>
      </c>
      <c r="E28" s="53" t="s">
        <v>64</v>
      </c>
      <c r="F28" s="2" t="s">
        <v>65</v>
      </c>
      <c r="G28" s="3" t="s">
        <v>16</v>
      </c>
      <c r="H28" s="62">
        <v>11</v>
      </c>
      <c r="I28" s="67">
        <v>2148</v>
      </c>
      <c r="J28" s="1">
        <f>ROUND(I28*1.7,0)</f>
        <v>3652</v>
      </c>
    </row>
    <row r="29" spans="1:10" ht="15.75">
      <c r="A29" s="25"/>
      <c r="B29" s="26"/>
      <c r="C29" s="26" t="s">
        <v>1758</v>
      </c>
      <c r="D29" s="26"/>
      <c r="E29" s="55"/>
      <c r="F29" s="26"/>
      <c r="G29" s="26"/>
      <c r="H29" s="64"/>
      <c r="I29" s="68"/>
    </row>
    <row r="30" spans="1:10">
      <c r="A30" s="28" t="s">
        <v>1759</v>
      </c>
      <c r="B30" s="2" t="s">
        <v>1761</v>
      </c>
      <c r="C30" s="2" t="s">
        <v>1760</v>
      </c>
      <c r="D30" s="3" t="s">
        <v>141</v>
      </c>
      <c r="E30" s="53" t="s">
        <v>64</v>
      </c>
      <c r="F30" s="2" t="s">
        <v>65</v>
      </c>
      <c r="G30" s="3" t="s">
        <v>39</v>
      </c>
      <c r="H30" s="62">
        <v>10</v>
      </c>
      <c r="I30" s="67">
        <v>1325</v>
      </c>
      <c r="J30" s="1">
        <f t="shared" ref="J30:J36" si="1">ROUND(I30*1.7,0)</f>
        <v>2253</v>
      </c>
    </row>
    <row r="31" spans="1:10">
      <c r="A31" s="28" t="s">
        <v>1762</v>
      </c>
      <c r="B31" s="2" t="s">
        <v>1764</v>
      </c>
      <c r="C31" s="2" t="s">
        <v>1763</v>
      </c>
      <c r="D31" s="3" t="s">
        <v>141</v>
      </c>
      <c r="E31" s="53" t="s">
        <v>64</v>
      </c>
      <c r="F31" s="2" t="s">
        <v>65</v>
      </c>
      <c r="G31" s="3" t="s">
        <v>39</v>
      </c>
      <c r="H31" s="62">
        <v>10</v>
      </c>
      <c r="I31" s="67">
        <v>2696</v>
      </c>
      <c r="J31" s="1">
        <f t="shared" si="1"/>
        <v>4583</v>
      </c>
    </row>
    <row r="32" spans="1:10">
      <c r="A32" s="28" t="s">
        <v>1765</v>
      </c>
      <c r="B32" s="2" t="s">
        <v>1767</v>
      </c>
      <c r="C32" s="2" t="s">
        <v>1766</v>
      </c>
      <c r="D32" s="3" t="s">
        <v>141</v>
      </c>
      <c r="E32" s="53" t="s">
        <v>64</v>
      </c>
      <c r="F32" s="2" t="s">
        <v>65</v>
      </c>
      <c r="G32" s="3" t="s">
        <v>16</v>
      </c>
      <c r="H32" s="62">
        <v>12</v>
      </c>
      <c r="I32" s="67">
        <v>4618</v>
      </c>
      <c r="J32" s="1">
        <f t="shared" si="1"/>
        <v>7851</v>
      </c>
    </row>
    <row r="33" spans="1:10">
      <c r="A33" s="28" t="s">
        <v>1768</v>
      </c>
      <c r="B33" s="2" t="s">
        <v>1770</v>
      </c>
      <c r="C33" s="2" t="s">
        <v>1769</v>
      </c>
      <c r="D33" s="3" t="s">
        <v>141</v>
      </c>
      <c r="E33" s="53" t="s">
        <v>64</v>
      </c>
      <c r="F33" s="2" t="s">
        <v>65</v>
      </c>
      <c r="G33" s="3" t="s">
        <v>39</v>
      </c>
      <c r="H33" s="62">
        <v>11</v>
      </c>
      <c r="I33" s="67">
        <v>3413</v>
      </c>
      <c r="J33" s="1">
        <f t="shared" si="1"/>
        <v>5802</v>
      </c>
    </row>
    <row r="34" spans="1:10" ht="30">
      <c r="A34" s="28" t="s">
        <v>1771</v>
      </c>
      <c r="B34" s="2" t="s">
        <v>1773</v>
      </c>
      <c r="C34" s="2" t="s">
        <v>1772</v>
      </c>
      <c r="D34" s="3" t="s">
        <v>141</v>
      </c>
      <c r="E34" s="53" t="s">
        <v>64</v>
      </c>
      <c r="F34" s="2" t="s">
        <v>65</v>
      </c>
      <c r="G34" s="3" t="s">
        <v>71</v>
      </c>
      <c r="H34" s="62">
        <v>10</v>
      </c>
      <c r="I34" s="67">
        <v>4478</v>
      </c>
      <c r="J34" s="1">
        <f t="shared" si="1"/>
        <v>7613</v>
      </c>
    </row>
    <row r="35" spans="1:10" ht="45">
      <c r="A35" s="28" t="s">
        <v>1774</v>
      </c>
      <c r="B35" s="2" t="s">
        <v>1776</v>
      </c>
      <c r="C35" s="2" t="s">
        <v>1775</v>
      </c>
      <c r="D35" s="3" t="s">
        <v>141</v>
      </c>
      <c r="E35" s="53" t="s">
        <v>64</v>
      </c>
      <c r="F35" s="2" t="s">
        <v>65</v>
      </c>
      <c r="G35" s="3" t="s">
        <v>71</v>
      </c>
      <c r="H35" s="62">
        <v>10</v>
      </c>
      <c r="I35" s="67">
        <v>4179</v>
      </c>
      <c r="J35" s="1">
        <f t="shared" si="1"/>
        <v>7104</v>
      </c>
    </row>
    <row r="36" spans="1:10" ht="30">
      <c r="A36" s="28" t="s">
        <v>1777</v>
      </c>
      <c r="B36" s="2" t="s">
        <v>1779</v>
      </c>
      <c r="C36" s="2" t="s">
        <v>1778</v>
      </c>
      <c r="D36" s="3" t="s">
        <v>141</v>
      </c>
      <c r="E36" s="53" t="s">
        <v>64</v>
      </c>
      <c r="F36" s="2" t="s">
        <v>65</v>
      </c>
      <c r="G36" s="3" t="s">
        <v>16</v>
      </c>
      <c r="H36" s="62">
        <v>12</v>
      </c>
      <c r="I36" s="67">
        <v>4630</v>
      </c>
      <c r="J36" s="1">
        <f t="shared" si="1"/>
        <v>7871</v>
      </c>
    </row>
    <row r="37" spans="1:10" ht="15.75">
      <c r="A37" s="25"/>
      <c r="B37" s="26"/>
      <c r="C37" s="26" t="s">
        <v>1780</v>
      </c>
      <c r="D37" s="26"/>
      <c r="E37" s="55"/>
      <c r="F37" s="26"/>
      <c r="G37" s="26"/>
      <c r="H37" s="64"/>
      <c r="I37" s="68"/>
    </row>
    <row r="38" spans="1:10">
      <c r="A38" s="28" t="s">
        <v>1781</v>
      </c>
      <c r="B38" s="2" t="s">
        <v>1783</v>
      </c>
      <c r="C38" s="2" t="s">
        <v>1782</v>
      </c>
      <c r="D38" s="3" t="s">
        <v>141</v>
      </c>
      <c r="E38" s="53" t="s">
        <v>64</v>
      </c>
      <c r="F38" s="2" t="s">
        <v>65</v>
      </c>
      <c r="G38" s="3" t="s">
        <v>39</v>
      </c>
      <c r="H38" s="62">
        <v>10</v>
      </c>
      <c r="I38" s="67">
        <v>1343</v>
      </c>
      <c r="J38" s="1">
        <f t="shared" ref="J38:J52" si="2">ROUND(I38*1.7,0)</f>
        <v>2283</v>
      </c>
    </row>
    <row r="39" spans="1:10" ht="30">
      <c r="A39" s="28" t="s">
        <v>1784</v>
      </c>
      <c r="B39" s="2" t="s">
        <v>1786</v>
      </c>
      <c r="C39" s="2" t="s">
        <v>1785</v>
      </c>
      <c r="D39" s="3" t="s">
        <v>141</v>
      </c>
      <c r="E39" s="53" t="s">
        <v>64</v>
      </c>
      <c r="F39" s="2" t="s">
        <v>65</v>
      </c>
      <c r="G39" s="3" t="s">
        <v>16</v>
      </c>
      <c r="H39" s="62">
        <v>13</v>
      </c>
      <c r="I39" s="67">
        <v>1180</v>
      </c>
      <c r="J39" s="1">
        <f t="shared" si="2"/>
        <v>2006</v>
      </c>
    </row>
    <row r="40" spans="1:10">
      <c r="A40" s="28" t="s">
        <v>1787</v>
      </c>
      <c r="B40" s="2" t="s">
        <v>1789</v>
      </c>
      <c r="C40" s="2" t="s">
        <v>1788</v>
      </c>
      <c r="D40" s="3" t="s">
        <v>141</v>
      </c>
      <c r="E40" s="53" t="s">
        <v>64</v>
      </c>
      <c r="F40" s="2" t="s">
        <v>65</v>
      </c>
      <c r="G40" s="3" t="s">
        <v>16</v>
      </c>
      <c r="H40" s="62">
        <v>9</v>
      </c>
      <c r="I40" s="67">
        <v>322</v>
      </c>
      <c r="J40" s="1">
        <f t="shared" si="2"/>
        <v>547</v>
      </c>
    </row>
    <row r="41" spans="1:10">
      <c r="A41" s="28" t="s">
        <v>1790</v>
      </c>
      <c r="B41" s="2" t="s">
        <v>1792</v>
      </c>
      <c r="C41" s="2" t="s">
        <v>1791</v>
      </c>
      <c r="D41" s="3" t="s">
        <v>141</v>
      </c>
      <c r="E41" s="53" t="s">
        <v>64</v>
      </c>
      <c r="F41" s="2" t="s">
        <v>65</v>
      </c>
      <c r="G41" s="3" t="s">
        <v>16</v>
      </c>
      <c r="H41" s="62">
        <v>9</v>
      </c>
      <c r="I41" s="67">
        <v>336</v>
      </c>
      <c r="J41" s="1">
        <f t="shared" si="2"/>
        <v>571</v>
      </c>
    </row>
    <row r="42" spans="1:10">
      <c r="A42" s="28" t="s">
        <v>1793</v>
      </c>
      <c r="B42" s="2" t="s">
        <v>1795</v>
      </c>
      <c r="C42" s="2" t="s">
        <v>1794</v>
      </c>
      <c r="D42" s="3" t="s">
        <v>141</v>
      </c>
      <c r="E42" s="53" t="s">
        <v>64</v>
      </c>
      <c r="F42" s="2" t="s">
        <v>65</v>
      </c>
      <c r="G42" s="3" t="s">
        <v>16</v>
      </c>
      <c r="H42" s="62">
        <v>9</v>
      </c>
      <c r="I42" s="67">
        <v>1000</v>
      </c>
      <c r="J42" s="1">
        <f t="shared" si="2"/>
        <v>1700</v>
      </c>
    </row>
    <row r="43" spans="1:10">
      <c r="A43" s="28" t="s">
        <v>1796</v>
      </c>
      <c r="B43" s="2" t="s">
        <v>1798</v>
      </c>
      <c r="C43" s="2" t="s">
        <v>1797</v>
      </c>
      <c r="D43" s="3" t="s">
        <v>141</v>
      </c>
      <c r="E43" s="53" t="s">
        <v>64</v>
      </c>
      <c r="F43" s="2" t="s">
        <v>65</v>
      </c>
      <c r="G43" s="3" t="s">
        <v>16</v>
      </c>
      <c r="H43" s="62">
        <v>9</v>
      </c>
      <c r="I43" s="67">
        <v>1000</v>
      </c>
      <c r="J43" s="1">
        <f t="shared" si="2"/>
        <v>1700</v>
      </c>
    </row>
    <row r="44" spans="1:10">
      <c r="A44" s="28" t="s">
        <v>1799</v>
      </c>
      <c r="B44" s="2" t="s">
        <v>1801</v>
      </c>
      <c r="C44" s="2" t="s">
        <v>1800</v>
      </c>
      <c r="D44" s="3" t="s">
        <v>141</v>
      </c>
      <c r="E44" s="53" t="s">
        <v>64</v>
      </c>
      <c r="F44" s="2" t="s">
        <v>65</v>
      </c>
      <c r="G44" s="3" t="s">
        <v>39</v>
      </c>
      <c r="H44" s="62">
        <v>10</v>
      </c>
      <c r="I44" s="67">
        <v>1511</v>
      </c>
      <c r="J44" s="1">
        <f t="shared" si="2"/>
        <v>2569</v>
      </c>
    </row>
    <row r="45" spans="1:10">
      <c r="A45" s="28" t="s">
        <v>1802</v>
      </c>
      <c r="B45" s="2" t="s">
        <v>1804</v>
      </c>
      <c r="C45" s="2" t="s">
        <v>1803</v>
      </c>
      <c r="D45" s="3" t="s">
        <v>141</v>
      </c>
      <c r="E45" s="53" t="s">
        <v>64</v>
      </c>
      <c r="F45" s="2" t="s">
        <v>65</v>
      </c>
      <c r="G45" s="3" t="s">
        <v>39</v>
      </c>
      <c r="H45" s="62">
        <v>12</v>
      </c>
      <c r="I45" s="67">
        <v>1374</v>
      </c>
      <c r="J45" s="1">
        <f t="shared" si="2"/>
        <v>2336</v>
      </c>
    </row>
    <row r="46" spans="1:10">
      <c r="A46" s="28" t="s">
        <v>1805</v>
      </c>
      <c r="B46" s="2" t="s">
        <v>1807</v>
      </c>
      <c r="C46" s="2" t="s">
        <v>1806</v>
      </c>
      <c r="D46" s="3" t="s">
        <v>141</v>
      </c>
      <c r="E46" s="53" t="s">
        <v>64</v>
      </c>
      <c r="F46" s="2" t="s">
        <v>65</v>
      </c>
      <c r="G46" s="3" t="s">
        <v>39</v>
      </c>
      <c r="H46" s="62">
        <v>9</v>
      </c>
      <c r="I46" s="67">
        <v>1358</v>
      </c>
      <c r="J46" s="1">
        <f t="shared" si="2"/>
        <v>2309</v>
      </c>
    </row>
    <row r="47" spans="1:10">
      <c r="A47" s="28" t="s">
        <v>1808</v>
      </c>
      <c r="B47" s="2" t="s">
        <v>1810</v>
      </c>
      <c r="C47" s="2" t="s">
        <v>1809</v>
      </c>
      <c r="D47" s="3" t="s">
        <v>141</v>
      </c>
      <c r="E47" s="53" t="s">
        <v>64</v>
      </c>
      <c r="F47" s="2" t="s">
        <v>65</v>
      </c>
      <c r="G47" s="3" t="s">
        <v>39</v>
      </c>
      <c r="H47" s="62">
        <v>9</v>
      </c>
      <c r="I47" s="67">
        <v>1340</v>
      </c>
      <c r="J47" s="1">
        <f t="shared" si="2"/>
        <v>2278</v>
      </c>
    </row>
    <row r="48" spans="1:10">
      <c r="A48" s="28" t="s">
        <v>1811</v>
      </c>
      <c r="B48" s="2" t="s">
        <v>1813</v>
      </c>
      <c r="C48" s="2" t="s">
        <v>1812</v>
      </c>
      <c r="D48" s="3" t="s">
        <v>141</v>
      </c>
      <c r="E48" s="53" t="s">
        <v>64</v>
      </c>
      <c r="F48" s="2" t="s">
        <v>65</v>
      </c>
      <c r="G48" s="3" t="s">
        <v>39</v>
      </c>
      <c r="H48" s="62">
        <v>10</v>
      </c>
      <c r="I48" s="67">
        <v>1538</v>
      </c>
      <c r="J48" s="1">
        <f t="shared" si="2"/>
        <v>2615</v>
      </c>
    </row>
    <row r="49" spans="1:10" ht="30">
      <c r="A49" s="28" t="s">
        <v>1814</v>
      </c>
      <c r="B49" s="2" t="s">
        <v>1816</v>
      </c>
      <c r="C49" s="2" t="s">
        <v>1815</v>
      </c>
      <c r="D49" s="3" t="s">
        <v>141</v>
      </c>
      <c r="E49" s="53" t="s">
        <v>64</v>
      </c>
      <c r="F49" s="2" t="s">
        <v>65</v>
      </c>
      <c r="G49" s="3" t="s">
        <v>16</v>
      </c>
      <c r="H49" s="62">
        <v>11</v>
      </c>
      <c r="I49" s="67">
        <v>1186</v>
      </c>
      <c r="J49" s="1">
        <f t="shared" si="2"/>
        <v>2016</v>
      </c>
    </row>
    <row r="50" spans="1:10">
      <c r="A50" s="28" t="s">
        <v>1817</v>
      </c>
      <c r="B50" s="2" t="s">
        <v>1819</v>
      </c>
      <c r="C50" s="2" t="s">
        <v>1818</v>
      </c>
      <c r="D50" s="3" t="s">
        <v>141</v>
      </c>
      <c r="E50" s="53" t="s">
        <v>64</v>
      </c>
      <c r="F50" s="2" t="s">
        <v>65</v>
      </c>
      <c r="G50" s="3" t="s">
        <v>16</v>
      </c>
      <c r="H50" s="62">
        <v>11</v>
      </c>
      <c r="I50" s="67">
        <v>1089</v>
      </c>
      <c r="J50" s="1">
        <f t="shared" si="2"/>
        <v>1851</v>
      </c>
    </row>
    <row r="51" spans="1:10" ht="30">
      <c r="A51" s="28" t="s">
        <v>1820</v>
      </c>
      <c r="B51" s="2" t="s">
        <v>1822</v>
      </c>
      <c r="C51" s="2" t="s">
        <v>1821</v>
      </c>
      <c r="D51" s="3" t="s">
        <v>141</v>
      </c>
      <c r="E51" s="53" t="s">
        <v>64</v>
      </c>
      <c r="F51" s="2" t="s">
        <v>65</v>
      </c>
      <c r="G51" s="3" t="s">
        <v>16</v>
      </c>
      <c r="H51" s="62">
        <v>13</v>
      </c>
      <c r="I51" s="67">
        <v>1082</v>
      </c>
      <c r="J51" s="1">
        <f t="shared" si="2"/>
        <v>1839</v>
      </c>
    </row>
    <row r="52" spans="1:10" ht="30">
      <c r="A52" s="28" t="s">
        <v>1823</v>
      </c>
      <c r="B52" s="2" t="s">
        <v>1825</v>
      </c>
      <c r="C52" s="2" t="s">
        <v>1824</v>
      </c>
      <c r="D52" s="3" t="s">
        <v>141</v>
      </c>
      <c r="E52" s="53" t="s">
        <v>64</v>
      </c>
      <c r="F52" s="2" t="s">
        <v>65</v>
      </c>
      <c r="G52" s="3" t="s">
        <v>39</v>
      </c>
      <c r="H52" s="62">
        <v>9</v>
      </c>
      <c r="I52" s="67">
        <v>1140</v>
      </c>
      <c r="J52" s="1">
        <f t="shared" si="2"/>
        <v>1938</v>
      </c>
    </row>
    <row r="53" spans="1:10" ht="15.75">
      <c r="A53" s="25"/>
      <c r="B53" s="26"/>
      <c r="C53" s="26" t="s">
        <v>1826</v>
      </c>
      <c r="D53" s="26"/>
      <c r="E53" s="55"/>
      <c r="F53" s="26"/>
      <c r="G53" s="26"/>
      <c r="H53" s="64"/>
      <c r="I53" s="68"/>
    </row>
    <row r="54" spans="1:10">
      <c r="A54" s="28" t="s">
        <v>1827</v>
      </c>
      <c r="B54" s="2" t="s">
        <v>1829</v>
      </c>
      <c r="C54" s="2" t="s">
        <v>1828</v>
      </c>
      <c r="D54" s="3" t="s">
        <v>141</v>
      </c>
      <c r="E54" s="53" t="s">
        <v>64</v>
      </c>
      <c r="F54" s="2" t="s">
        <v>65</v>
      </c>
      <c r="G54" s="3" t="s">
        <v>16</v>
      </c>
      <c r="H54" s="62">
        <v>9</v>
      </c>
      <c r="I54" s="67">
        <v>1643</v>
      </c>
      <c r="J54" s="1">
        <f t="shared" ref="J54:J59" si="3">ROUND(I54*1.7,0)</f>
        <v>2793</v>
      </c>
    </row>
    <row r="55" spans="1:10" ht="30">
      <c r="A55" s="28" t="s">
        <v>1830</v>
      </c>
      <c r="B55" s="2" t="s">
        <v>1832</v>
      </c>
      <c r="C55" s="2" t="s">
        <v>1831</v>
      </c>
      <c r="D55" s="3" t="s">
        <v>141</v>
      </c>
      <c r="E55" s="53" t="s">
        <v>64</v>
      </c>
      <c r="F55" s="2" t="s">
        <v>65</v>
      </c>
      <c r="G55" s="3" t="s">
        <v>16</v>
      </c>
      <c r="H55" s="62">
        <v>9</v>
      </c>
      <c r="I55" s="67">
        <v>1060</v>
      </c>
      <c r="J55" s="1">
        <f t="shared" si="3"/>
        <v>1802</v>
      </c>
    </row>
    <row r="56" spans="1:10">
      <c r="A56" s="28" t="s">
        <v>1833</v>
      </c>
      <c r="B56" s="2" t="s">
        <v>1835</v>
      </c>
      <c r="C56" s="2" t="s">
        <v>1834</v>
      </c>
      <c r="D56" s="3" t="s">
        <v>141</v>
      </c>
      <c r="E56" s="53" t="s">
        <v>64</v>
      </c>
      <c r="F56" s="2" t="s">
        <v>65</v>
      </c>
      <c r="G56" s="3" t="s">
        <v>71</v>
      </c>
      <c r="H56" s="62">
        <v>10</v>
      </c>
      <c r="I56" s="67">
        <v>1453</v>
      </c>
      <c r="J56" s="1">
        <f t="shared" si="3"/>
        <v>2470</v>
      </c>
    </row>
    <row r="57" spans="1:10">
      <c r="A57" s="28" t="s">
        <v>1836</v>
      </c>
      <c r="B57" s="2" t="s">
        <v>1838</v>
      </c>
      <c r="C57" s="2" t="s">
        <v>1837</v>
      </c>
      <c r="D57" s="3" t="s">
        <v>141</v>
      </c>
      <c r="E57" s="53" t="s">
        <v>64</v>
      </c>
      <c r="F57" s="2" t="s">
        <v>65</v>
      </c>
      <c r="G57" s="3" t="s">
        <v>39</v>
      </c>
      <c r="H57" s="62">
        <v>10</v>
      </c>
      <c r="I57" s="67">
        <v>1420</v>
      </c>
      <c r="J57" s="1">
        <f t="shared" si="3"/>
        <v>2414</v>
      </c>
    </row>
    <row r="58" spans="1:10" ht="75">
      <c r="A58" s="76" t="s">
        <v>5419</v>
      </c>
      <c r="B58" s="76" t="s">
        <v>5420</v>
      </c>
      <c r="C58" s="76" t="s">
        <v>5421</v>
      </c>
      <c r="D58" s="77" t="s">
        <v>141</v>
      </c>
      <c r="E58" s="76" t="s">
        <v>64</v>
      </c>
      <c r="F58" s="76" t="s">
        <v>65</v>
      </c>
      <c r="G58" s="77" t="s">
        <v>71</v>
      </c>
      <c r="H58" s="78">
        <v>5</v>
      </c>
      <c r="I58" s="78">
        <v>1715</v>
      </c>
      <c r="J58" s="1">
        <f t="shared" si="3"/>
        <v>2916</v>
      </c>
    </row>
    <row r="59" spans="1:10" ht="45">
      <c r="A59" s="28" t="s">
        <v>1839</v>
      </c>
      <c r="B59" s="2" t="s">
        <v>1841</v>
      </c>
      <c r="C59" s="2" t="s">
        <v>1840</v>
      </c>
      <c r="D59" s="3" t="s">
        <v>141</v>
      </c>
      <c r="E59" s="53" t="s">
        <v>64</v>
      </c>
      <c r="F59" s="2" t="s">
        <v>65</v>
      </c>
      <c r="G59" s="3" t="s">
        <v>39</v>
      </c>
      <c r="H59" s="62">
        <v>10</v>
      </c>
      <c r="I59" s="67">
        <v>3161</v>
      </c>
      <c r="J59" s="1">
        <f t="shared" si="3"/>
        <v>5374</v>
      </c>
    </row>
    <row r="60" spans="1:10" ht="15.75">
      <c r="A60" s="25"/>
      <c r="B60" s="26"/>
      <c r="C60" s="26" t="s">
        <v>1842</v>
      </c>
      <c r="D60" s="26"/>
      <c r="E60" s="55"/>
      <c r="F60" s="26"/>
      <c r="G60" s="26"/>
      <c r="H60" s="64"/>
      <c r="I60" s="68"/>
    </row>
    <row r="61" spans="1:10">
      <c r="A61" s="28" t="s">
        <v>1843</v>
      </c>
      <c r="B61" s="2" t="s">
        <v>1845</v>
      </c>
      <c r="C61" s="2" t="s">
        <v>1844</v>
      </c>
      <c r="D61" s="3" t="s">
        <v>141</v>
      </c>
      <c r="E61" s="53" t="s">
        <v>64</v>
      </c>
      <c r="F61" s="2" t="s">
        <v>65</v>
      </c>
      <c r="G61" s="3" t="s">
        <v>16</v>
      </c>
      <c r="H61" s="62">
        <v>10</v>
      </c>
      <c r="I61" s="67">
        <v>1483</v>
      </c>
      <c r="J61" s="1">
        <f t="shared" ref="J61:J67" si="4">ROUND(I61*1.7,0)</f>
        <v>2521</v>
      </c>
    </row>
    <row r="62" spans="1:10">
      <c r="A62" s="28" t="s">
        <v>1846</v>
      </c>
      <c r="B62" s="2" t="s">
        <v>1848</v>
      </c>
      <c r="C62" s="2" t="s">
        <v>1847</v>
      </c>
      <c r="D62" s="3" t="s">
        <v>141</v>
      </c>
      <c r="E62" s="53" t="s">
        <v>64</v>
      </c>
      <c r="F62" s="2" t="s">
        <v>65</v>
      </c>
      <c r="G62" s="3" t="s">
        <v>16</v>
      </c>
      <c r="H62" s="62">
        <v>11</v>
      </c>
      <c r="I62" s="67">
        <v>1483</v>
      </c>
      <c r="J62" s="1">
        <f t="shared" si="4"/>
        <v>2521</v>
      </c>
    </row>
    <row r="63" spans="1:10">
      <c r="A63" s="28" t="s">
        <v>1849</v>
      </c>
      <c r="B63" s="2" t="s">
        <v>1851</v>
      </c>
      <c r="C63" s="2" t="s">
        <v>1850</v>
      </c>
      <c r="D63" s="3" t="s">
        <v>141</v>
      </c>
      <c r="E63" s="53" t="s">
        <v>64</v>
      </c>
      <c r="F63" s="2" t="s">
        <v>65</v>
      </c>
      <c r="G63" s="3" t="s">
        <v>39</v>
      </c>
      <c r="H63" s="62">
        <v>11</v>
      </c>
      <c r="I63" s="67">
        <v>1650</v>
      </c>
      <c r="J63" s="1">
        <f t="shared" si="4"/>
        <v>2805</v>
      </c>
    </row>
    <row r="64" spans="1:10">
      <c r="A64" s="28" t="s">
        <v>1852</v>
      </c>
      <c r="B64" s="2" t="s">
        <v>1854</v>
      </c>
      <c r="C64" s="2" t="s">
        <v>1853</v>
      </c>
      <c r="D64" s="3" t="s">
        <v>141</v>
      </c>
      <c r="E64" s="53" t="s">
        <v>64</v>
      </c>
      <c r="F64" s="2" t="s">
        <v>65</v>
      </c>
      <c r="G64" s="3" t="s">
        <v>39</v>
      </c>
      <c r="H64" s="62">
        <v>11</v>
      </c>
      <c r="I64" s="67">
        <v>1136</v>
      </c>
      <c r="J64" s="1">
        <f t="shared" si="4"/>
        <v>1931</v>
      </c>
    </row>
    <row r="65" spans="1:10" ht="45">
      <c r="A65" s="28" t="s">
        <v>1855</v>
      </c>
      <c r="B65" s="2" t="s">
        <v>1857</v>
      </c>
      <c r="C65" s="2" t="s">
        <v>1856</v>
      </c>
      <c r="D65" s="3" t="s">
        <v>141</v>
      </c>
      <c r="E65" s="53" t="s">
        <v>64</v>
      </c>
      <c r="F65" s="2" t="s">
        <v>65</v>
      </c>
      <c r="G65" s="3" t="s">
        <v>39</v>
      </c>
      <c r="H65" s="62">
        <v>13</v>
      </c>
      <c r="I65" s="67">
        <v>2090</v>
      </c>
      <c r="J65" s="1">
        <f t="shared" si="4"/>
        <v>3553</v>
      </c>
    </row>
    <row r="66" spans="1:10" ht="60">
      <c r="A66" s="28" t="s">
        <v>1858</v>
      </c>
      <c r="B66" s="2" t="s">
        <v>1860</v>
      </c>
      <c r="C66" s="2" t="s">
        <v>1859</v>
      </c>
      <c r="D66" s="3" t="s">
        <v>141</v>
      </c>
      <c r="E66" s="53" t="s">
        <v>64</v>
      </c>
      <c r="F66" s="2" t="s">
        <v>65</v>
      </c>
      <c r="G66" s="3" t="s">
        <v>39</v>
      </c>
      <c r="H66" s="62">
        <v>12</v>
      </c>
      <c r="I66" s="67">
        <v>1315</v>
      </c>
      <c r="J66" s="1">
        <f t="shared" si="4"/>
        <v>2236</v>
      </c>
    </row>
    <row r="67" spans="1:10" ht="30">
      <c r="A67" s="28" t="s">
        <v>1861</v>
      </c>
      <c r="B67" s="2" t="s">
        <v>1863</v>
      </c>
      <c r="C67" s="2" t="s">
        <v>1862</v>
      </c>
      <c r="D67" s="3" t="s">
        <v>141</v>
      </c>
      <c r="E67" s="53" t="s">
        <v>64</v>
      </c>
      <c r="F67" s="2" t="s">
        <v>65</v>
      </c>
      <c r="G67" s="3" t="s">
        <v>39</v>
      </c>
      <c r="H67" s="62">
        <v>9</v>
      </c>
      <c r="I67" s="67">
        <v>3267</v>
      </c>
      <c r="J67" s="1">
        <f t="shared" si="4"/>
        <v>5554</v>
      </c>
    </row>
    <row r="68" spans="1:10" ht="15.75">
      <c r="A68" s="25"/>
      <c r="B68" s="26"/>
      <c r="C68" s="26" t="s">
        <v>1864</v>
      </c>
      <c r="D68" s="26"/>
      <c r="E68" s="55"/>
      <c r="F68" s="26"/>
      <c r="G68" s="26"/>
      <c r="H68" s="64"/>
      <c r="I68" s="68"/>
    </row>
    <row r="69" spans="1:10">
      <c r="A69" s="28" t="s">
        <v>1865</v>
      </c>
      <c r="B69" s="2" t="s">
        <v>1867</v>
      </c>
      <c r="C69" s="2" t="s">
        <v>1866</v>
      </c>
      <c r="D69" s="3" t="s">
        <v>141</v>
      </c>
      <c r="E69" s="53" t="s">
        <v>64</v>
      </c>
      <c r="F69" s="2" t="s">
        <v>65</v>
      </c>
      <c r="G69" s="3" t="s">
        <v>16</v>
      </c>
      <c r="H69" s="62">
        <v>5</v>
      </c>
      <c r="I69" s="67">
        <v>790</v>
      </c>
      <c r="J69" s="1">
        <f t="shared" ref="J69:J75" si="5">ROUND(I69*1.7,0)</f>
        <v>1343</v>
      </c>
    </row>
    <row r="70" spans="1:10">
      <c r="A70" s="28" t="s">
        <v>1868</v>
      </c>
      <c r="B70" s="2" t="s">
        <v>1870</v>
      </c>
      <c r="C70" s="2" t="s">
        <v>1869</v>
      </c>
      <c r="D70" s="3" t="s">
        <v>141</v>
      </c>
      <c r="E70" s="53" t="s">
        <v>64</v>
      </c>
      <c r="F70" s="2" t="s">
        <v>65</v>
      </c>
      <c r="G70" s="3" t="s">
        <v>39</v>
      </c>
      <c r="H70" s="62">
        <v>10</v>
      </c>
      <c r="I70" s="67">
        <v>1440</v>
      </c>
      <c r="J70" s="1">
        <f t="shared" si="5"/>
        <v>2448</v>
      </c>
    </row>
    <row r="71" spans="1:10">
      <c r="A71" s="28" t="s">
        <v>1871</v>
      </c>
      <c r="B71" s="2" t="s">
        <v>1873</v>
      </c>
      <c r="C71" s="2" t="s">
        <v>1872</v>
      </c>
      <c r="D71" s="3" t="s">
        <v>141</v>
      </c>
      <c r="E71" s="53" t="s">
        <v>64</v>
      </c>
      <c r="F71" s="2" t="s">
        <v>65</v>
      </c>
      <c r="G71" s="3" t="s">
        <v>16</v>
      </c>
      <c r="H71" s="62">
        <v>9</v>
      </c>
      <c r="I71" s="67">
        <v>805</v>
      </c>
      <c r="J71" s="1">
        <f t="shared" si="5"/>
        <v>1369</v>
      </c>
    </row>
    <row r="72" spans="1:10" ht="30">
      <c r="A72" s="28" t="s">
        <v>1874</v>
      </c>
      <c r="B72" s="2" t="s">
        <v>1876</v>
      </c>
      <c r="C72" s="2" t="s">
        <v>1875</v>
      </c>
      <c r="D72" s="3" t="s">
        <v>141</v>
      </c>
      <c r="E72" s="53" t="s">
        <v>64</v>
      </c>
      <c r="F72" s="2" t="s">
        <v>65</v>
      </c>
      <c r="G72" s="3" t="s">
        <v>39</v>
      </c>
      <c r="H72" s="62">
        <v>11</v>
      </c>
      <c r="I72" s="67">
        <v>886</v>
      </c>
      <c r="J72" s="1">
        <f t="shared" si="5"/>
        <v>1506</v>
      </c>
    </row>
    <row r="73" spans="1:10">
      <c r="A73" s="28" t="s">
        <v>1877</v>
      </c>
      <c r="B73" s="2" t="s">
        <v>1879</v>
      </c>
      <c r="C73" s="2" t="s">
        <v>1878</v>
      </c>
      <c r="D73" s="3" t="s">
        <v>141</v>
      </c>
      <c r="E73" s="53" t="s">
        <v>64</v>
      </c>
      <c r="F73" s="2" t="s">
        <v>65</v>
      </c>
      <c r="G73" s="3" t="s">
        <v>16</v>
      </c>
      <c r="H73" s="62">
        <v>11</v>
      </c>
      <c r="I73" s="67">
        <v>1628</v>
      </c>
      <c r="J73" s="1">
        <f t="shared" si="5"/>
        <v>2768</v>
      </c>
    </row>
    <row r="74" spans="1:10">
      <c r="A74" s="28" t="s">
        <v>1880</v>
      </c>
      <c r="B74" s="2" t="s">
        <v>1882</v>
      </c>
      <c r="C74" s="2" t="s">
        <v>1881</v>
      </c>
      <c r="D74" s="3" t="s">
        <v>141</v>
      </c>
      <c r="E74" s="53" t="s">
        <v>64</v>
      </c>
      <c r="F74" s="2" t="s">
        <v>65</v>
      </c>
      <c r="G74" s="3" t="s">
        <v>16</v>
      </c>
      <c r="H74" s="62">
        <v>9</v>
      </c>
      <c r="I74" s="67">
        <v>972</v>
      </c>
      <c r="J74" s="1">
        <f t="shared" si="5"/>
        <v>1652</v>
      </c>
    </row>
    <row r="75" spans="1:10">
      <c r="A75" s="28" t="s">
        <v>1883</v>
      </c>
      <c r="B75" s="2" t="s">
        <v>1885</v>
      </c>
      <c r="C75" s="2" t="s">
        <v>1884</v>
      </c>
      <c r="D75" s="3" t="s">
        <v>141</v>
      </c>
      <c r="E75" s="53" t="s">
        <v>64</v>
      </c>
      <c r="F75" s="2" t="s">
        <v>65</v>
      </c>
      <c r="G75" s="3" t="s">
        <v>16</v>
      </c>
      <c r="H75" s="62">
        <v>11</v>
      </c>
      <c r="I75" s="67">
        <v>1739</v>
      </c>
      <c r="J75" s="1">
        <f t="shared" si="5"/>
        <v>2956</v>
      </c>
    </row>
    <row r="76" spans="1:10" ht="15.75">
      <c r="A76" s="25"/>
      <c r="B76" s="26"/>
      <c r="C76" s="26" t="s">
        <v>1886</v>
      </c>
      <c r="D76" s="26"/>
      <c r="E76" s="55"/>
      <c r="F76" s="26"/>
      <c r="G76" s="26"/>
      <c r="H76" s="64"/>
      <c r="I76" s="68"/>
    </row>
    <row r="77" spans="1:10" ht="30">
      <c r="A77" s="28" t="s">
        <v>1887</v>
      </c>
      <c r="B77" s="2" t="s">
        <v>1889</v>
      </c>
      <c r="C77" s="2" t="s">
        <v>1888</v>
      </c>
      <c r="D77" s="3" t="s">
        <v>141</v>
      </c>
      <c r="E77" s="53" t="s">
        <v>64</v>
      </c>
      <c r="F77" s="2" t="s">
        <v>65</v>
      </c>
      <c r="G77" s="3" t="s">
        <v>16</v>
      </c>
      <c r="H77" s="62">
        <v>2</v>
      </c>
      <c r="I77" s="67">
        <v>800</v>
      </c>
      <c r="J77" s="1">
        <f>ROUND(I77*1.7,0)</f>
        <v>1360</v>
      </c>
    </row>
    <row r="78" spans="1:10">
      <c r="A78" s="28" t="s">
        <v>1890</v>
      </c>
      <c r="B78" s="2" t="s">
        <v>1892</v>
      </c>
      <c r="C78" s="2" t="s">
        <v>1891</v>
      </c>
      <c r="D78" s="3" t="s">
        <v>141</v>
      </c>
      <c r="E78" s="53" t="s">
        <v>64</v>
      </c>
      <c r="F78" s="2" t="s">
        <v>65</v>
      </c>
      <c r="G78" s="3" t="s">
        <v>39</v>
      </c>
      <c r="H78" s="62">
        <v>10</v>
      </c>
      <c r="I78" s="67">
        <v>1404</v>
      </c>
      <c r="J78" s="1">
        <f>ROUND(I78*1.7,0)</f>
        <v>2387</v>
      </c>
    </row>
    <row r="79" spans="1:10">
      <c r="A79" s="28" t="s">
        <v>1893</v>
      </c>
      <c r="B79" s="2" t="s">
        <v>1895</v>
      </c>
      <c r="C79" s="2" t="s">
        <v>1894</v>
      </c>
      <c r="D79" s="3" t="s">
        <v>141</v>
      </c>
      <c r="E79" s="53" t="s">
        <v>64</v>
      </c>
      <c r="F79" s="2" t="s">
        <v>65</v>
      </c>
      <c r="G79" s="3" t="s">
        <v>16</v>
      </c>
      <c r="H79" s="62">
        <v>9</v>
      </c>
      <c r="I79" s="67">
        <v>1058</v>
      </c>
      <c r="J79" s="1">
        <f>ROUND(I79*1.7,0)</f>
        <v>1799</v>
      </c>
    </row>
    <row r="80" spans="1:10" ht="15.75">
      <c r="A80" s="25"/>
      <c r="B80" s="26"/>
      <c r="C80" s="26" t="s">
        <v>1896</v>
      </c>
      <c r="D80" s="26"/>
      <c r="E80" s="55"/>
      <c r="F80" s="26"/>
      <c r="G80" s="26"/>
      <c r="H80" s="64"/>
      <c r="I80" s="68"/>
    </row>
    <row r="81" spans="1:10">
      <c r="A81" s="28" t="s">
        <v>1897</v>
      </c>
      <c r="B81" s="2" t="s">
        <v>1899</v>
      </c>
      <c r="C81" s="2" t="s">
        <v>1898</v>
      </c>
      <c r="D81" s="3" t="s">
        <v>141</v>
      </c>
      <c r="E81" s="53" t="s">
        <v>64</v>
      </c>
      <c r="F81" s="2" t="s">
        <v>65</v>
      </c>
      <c r="G81" s="3" t="s">
        <v>16</v>
      </c>
      <c r="H81" s="62">
        <v>11</v>
      </c>
      <c r="I81" s="67">
        <v>1858</v>
      </c>
    </row>
    <row r="82" spans="1:10" ht="30">
      <c r="A82" s="28" t="s">
        <v>1900</v>
      </c>
      <c r="B82" s="2" t="s">
        <v>1902</v>
      </c>
      <c r="C82" s="2" t="s">
        <v>1901</v>
      </c>
      <c r="D82" s="3" t="s">
        <v>141</v>
      </c>
      <c r="E82" s="53" t="s">
        <v>221</v>
      </c>
      <c r="F82" s="2" t="s">
        <v>166</v>
      </c>
      <c r="G82" s="3" t="s">
        <v>16</v>
      </c>
      <c r="H82" s="62">
        <v>11</v>
      </c>
      <c r="I82" s="67">
        <v>1174</v>
      </c>
    </row>
    <row r="83" spans="1:10" ht="30">
      <c r="A83" s="28" t="s">
        <v>1903</v>
      </c>
      <c r="B83" s="2" t="s">
        <v>1905</v>
      </c>
      <c r="C83" s="2" t="s">
        <v>1904</v>
      </c>
      <c r="D83" s="3" t="s">
        <v>141</v>
      </c>
      <c r="E83" s="53" t="s">
        <v>221</v>
      </c>
      <c r="F83" s="2" t="s">
        <v>166</v>
      </c>
      <c r="G83" s="3" t="s">
        <v>16</v>
      </c>
      <c r="H83" s="62">
        <v>11</v>
      </c>
      <c r="I83" s="67">
        <v>2966</v>
      </c>
    </row>
    <row r="84" spans="1:10" ht="45">
      <c r="A84" s="28" t="s">
        <v>1906</v>
      </c>
      <c r="B84" s="2" t="s">
        <v>1908</v>
      </c>
      <c r="C84" s="2" t="s">
        <v>1907</v>
      </c>
      <c r="D84" s="3" t="s">
        <v>141</v>
      </c>
      <c r="E84" s="53" t="s">
        <v>64</v>
      </c>
      <c r="F84" s="2" t="s">
        <v>65</v>
      </c>
      <c r="G84" s="3" t="s">
        <v>16</v>
      </c>
      <c r="H84" s="62">
        <v>11</v>
      </c>
      <c r="I84" s="67">
        <v>3962</v>
      </c>
    </row>
    <row r="85" spans="1:10" ht="30">
      <c r="A85" s="28" t="s">
        <v>1909</v>
      </c>
      <c r="B85" s="2" t="s">
        <v>1911</v>
      </c>
      <c r="C85" s="2" t="s">
        <v>1910</v>
      </c>
      <c r="D85" s="3" t="s">
        <v>141</v>
      </c>
      <c r="E85" s="53" t="s">
        <v>64</v>
      </c>
      <c r="F85" s="2" t="s">
        <v>65</v>
      </c>
      <c r="G85" s="3" t="s">
        <v>16</v>
      </c>
      <c r="H85" s="62">
        <v>11</v>
      </c>
      <c r="I85" s="67">
        <v>2058</v>
      </c>
    </row>
    <row r="86" spans="1:10" ht="15.75">
      <c r="A86" s="25"/>
      <c r="B86" s="26"/>
      <c r="C86" s="26" t="s">
        <v>1912</v>
      </c>
      <c r="D86" s="26"/>
      <c r="E86" s="55"/>
      <c r="F86" s="26"/>
      <c r="G86" s="26"/>
      <c r="H86" s="64"/>
      <c r="I86" s="68"/>
    </row>
    <row r="87" spans="1:10">
      <c r="A87" s="28" t="s">
        <v>1913</v>
      </c>
      <c r="B87" s="2" t="s">
        <v>1915</v>
      </c>
      <c r="C87" s="2" t="s">
        <v>1914</v>
      </c>
      <c r="D87" s="3" t="s">
        <v>141</v>
      </c>
      <c r="E87" s="53" t="s">
        <v>64</v>
      </c>
      <c r="F87" s="2" t="s">
        <v>65</v>
      </c>
      <c r="G87" s="3" t="s">
        <v>16</v>
      </c>
      <c r="H87" s="62">
        <v>5</v>
      </c>
      <c r="I87" s="67">
        <v>900</v>
      </c>
      <c r="J87" s="1">
        <f t="shared" ref="J87:J102" si="6">ROUND(I87*1.7,0)</f>
        <v>1530</v>
      </c>
    </row>
    <row r="88" spans="1:10">
      <c r="A88" s="28" t="s">
        <v>1916</v>
      </c>
      <c r="B88" s="2" t="s">
        <v>1918</v>
      </c>
      <c r="C88" s="2" t="s">
        <v>1917</v>
      </c>
      <c r="D88" s="3" t="s">
        <v>141</v>
      </c>
      <c r="E88" s="53" t="s">
        <v>64</v>
      </c>
      <c r="F88" s="2" t="s">
        <v>65</v>
      </c>
      <c r="G88" s="3" t="s">
        <v>16</v>
      </c>
      <c r="H88" s="62">
        <v>9</v>
      </c>
      <c r="I88" s="67">
        <v>830</v>
      </c>
      <c r="J88" s="1">
        <f t="shared" si="6"/>
        <v>1411</v>
      </c>
    </row>
    <row r="89" spans="1:10">
      <c r="A89" s="28" t="s">
        <v>1919</v>
      </c>
      <c r="B89" s="2" t="s">
        <v>1921</v>
      </c>
      <c r="C89" s="2" t="s">
        <v>1920</v>
      </c>
      <c r="D89" s="3" t="s">
        <v>141</v>
      </c>
      <c r="E89" s="53" t="s">
        <v>64</v>
      </c>
      <c r="F89" s="2" t="s">
        <v>65</v>
      </c>
      <c r="G89" s="3" t="s">
        <v>39</v>
      </c>
      <c r="H89" s="62">
        <v>5</v>
      </c>
      <c r="I89" s="67">
        <v>800</v>
      </c>
      <c r="J89" s="1">
        <f t="shared" si="6"/>
        <v>1360</v>
      </c>
    </row>
    <row r="90" spans="1:10">
      <c r="A90" s="28" t="s">
        <v>1922</v>
      </c>
      <c r="B90" s="2" t="s">
        <v>1924</v>
      </c>
      <c r="C90" s="2" t="s">
        <v>1923</v>
      </c>
      <c r="D90" s="3" t="s">
        <v>141</v>
      </c>
      <c r="E90" s="53" t="s">
        <v>64</v>
      </c>
      <c r="F90" s="2" t="s">
        <v>65</v>
      </c>
      <c r="G90" s="3" t="s">
        <v>39</v>
      </c>
      <c r="H90" s="62">
        <v>10</v>
      </c>
      <c r="I90" s="67">
        <v>1028</v>
      </c>
      <c r="J90" s="1">
        <f t="shared" si="6"/>
        <v>1748</v>
      </c>
    </row>
    <row r="91" spans="1:10">
      <c r="A91" s="28" t="s">
        <v>1925</v>
      </c>
      <c r="B91" s="2" t="s">
        <v>1927</v>
      </c>
      <c r="C91" s="2" t="s">
        <v>1926</v>
      </c>
      <c r="D91" s="3" t="s">
        <v>141</v>
      </c>
      <c r="E91" s="53" t="s">
        <v>64</v>
      </c>
      <c r="F91" s="2" t="s">
        <v>65</v>
      </c>
      <c r="G91" s="3" t="s">
        <v>71</v>
      </c>
      <c r="H91" s="62">
        <v>11</v>
      </c>
      <c r="I91" s="67">
        <v>1145</v>
      </c>
      <c r="J91" s="1">
        <f t="shared" si="6"/>
        <v>1947</v>
      </c>
    </row>
    <row r="92" spans="1:10">
      <c r="A92" s="28" t="s">
        <v>1928</v>
      </c>
      <c r="B92" s="2" t="s">
        <v>1930</v>
      </c>
      <c r="C92" s="2" t="s">
        <v>1929</v>
      </c>
      <c r="D92" s="3" t="s">
        <v>141</v>
      </c>
      <c r="E92" s="53" t="s">
        <v>64</v>
      </c>
      <c r="F92" s="2" t="s">
        <v>65</v>
      </c>
      <c r="G92" s="3" t="s">
        <v>16</v>
      </c>
      <c r="H92" s="62">
        <v>10</v>
      </c>
      <c r="I92" s="67">
        <v>1050</v>
      </c>
      <c r="J92" s="1">
        <f t="shared" si="6"/>
        <v>1785</v>
      </c>
    </row>
    <row r="93" spans="1:10">
      <c r="A93" s="28" t="s">
        <v>1931</v>
      </c>
      <c r="B93" s="2" t="s">
        <v>1933</v>
      </c>
      <c r="C93" s="2" t="s">
        <v>1932</v>
      </c>
      <c r="D93" s="3" t="s">
        <v>141</v>
      </c>
      <c r="E93" s="53" t="s">
        <v>64</v>
      </c>
      <c r="F93" s="2" t="s">
        <v>65</v>
      </c>
      <c r="G93" s="3" t="s">
        <v>16</v>
      </c>
      <c r="H93" s="62">
        <v>10</v>
      </c>
      <c r="I93" s="67">
        <v>1044</v>
      </c>
      <c r="J93" s="1">
        <f t="shared" si="6"/>
        <v>1775</v>
      </c>
    </row>
    <row r="94" spans="1:10">
      <c r="A94" s="28" t="s">
        <v>1934</v>
      </c>
      <c r="B94" s="2" t="s">
        <v>1936</v>
      </c>
      <c r="C94" s="2" t="s">
        <v>1935</v>
      </c>
      <c r="D94" s="3" t="s">
        <v>141</v>
      </c>
      <c r="E94" s="53" t="s">
        <v>64</v>
      </c>
      <c r="F94" s="2" t="s">
        <v>65</v>
      </c>
      <c r="G94" s="3" t="s">
        <v>16</v>
      </c>
      <c r="H94" s="62">
        <v>10</v>
      </c>
      <c r="I94" s="67">
        <v>1044</v>
      </c>
      <c r="J94" s="1">
        <f t="shared" si="6"/>
        <v>1775</v>
      </c>
    </row>
    <row r="95" spans="1:10">
      <c r="A95" s="28" t="s">
        <v>1937</v>
      </c>
      <c r="B95" s="2" t="s">
        <v>1939</v>
      </c>
      <c r="C95" s="2" t="s">
        <v>1938</v>
      </c>
      <c r="D95" s="3" t="s">
        <v>141</v>
      </c>
      <c r="E95" s="53" t="s">
        <v>64</v>
      </c>
      <c r="F95" s="2" t="s">
        <v>65</v>
      </c>
      <c r="G95" s="3" t="s">
        <v>16</v>
      </c>
      <c r="H95" s="62">
        <v>10</v>
      </c>
      <c r="I95" s="67">
        <v>1044</v>
      </c>
      <c r="J95" s="1">
        <f t="shared" si="6"/>
        <v>1775</v>
      </c>
    </row>
    <row r="96" spans="1:10">
      <c r="A96" s="28" t="s">
        <v>1940</v>
      </c>
      <c r="B96" s="2" t="s">
        <v>1942</v>
      </c>
      <c r="C96" s="2" t="s">
        <v>1941</v>
      </c>
      <c r="D96" s="3" t="s">
        <v>141</v>
      </c>
      <c r="E96" s="53" t="s">
        <v>64</v>
      </c>
      <c r="F96" s="2" t="s">
        <v>65</v>
      </c>
      <c r="G96" s="3" t="s">
        <v>16</v>
      </c>
      <c r="H96" s="62">
        <v>10</v>
      </c>
      <c r="I96" s="67">
        <v>1044</v>
      </c>
      <c r="J96" s="1">
        <f t="shared" si="6"/>
        <v>1775</v>
      </c>
    </row>
    <row r="97" spans="1:10">
      <c r="A97" s="28" t="s">
        <v>1943</v>
      </c>
      <c r="B97" s="2" t="s">
        <v>1945</v>
      </c>
      <c r="C97" s="2" t="s">
        <v>1944</v>
      </c>
      <c r="D97" s="3" t="s">
        <v>141</v>
      </c>
      <c r="E97" s="53" t="s">
        <v>64</v>
      </c>
      <c r="F97" s="2" t="s">
        <v>65</v>
      </c>
      <c r="G97" s="3" t="s">
        <v>39</v>
      </c>
      <c r="H97" s="62">
        <v>10</v>
      </c>
      <c r="I97" s="67">
        <v>1348</v>
      </c>
      <c r="J97" s="1">
        <f t="shared" si="6"/>
        <v>2292</v>
      </c>
    </row>
    <row r="98" spans="1:10" ht="60">
      <c r="A98" s="28" t="s">
        <v>1946</v>
      </c>
      <c r="B98" s="2" t="s">
        <v>1948</v>
      </c>
      <c r="C98" s="2" t="s">
        <v>1947</v>
      </c>
      <c r="D98" s="3" t="s">
        <v>141</v>
      </c>
      <c r="E98" s="53" t="s">
        <v>64</v>
      </c>
      <c r="F98" s="2" t="s">
        <v>65</v>
      </c>
      <c r="G98" s="3" t="s">
        <v>71</v>
      </c>
      <c r="H98" s="62">
        <v>8</v>
      </c>
      <c r="I98" s="67">
        <v>2990</v>
      </c>
      <c r="J98" s="1">
        <f t="shared" si="6"/>
        <v>5083</v>
      </c>
    </row>
    <row r="99" spans="1:10" ht="30">
      <c r="A99" s="28" t="s">
        <v>1949</v>
      </c>
      <c r="B99" s="2" t="s">
        <v>1951</v>
      </c>
      <c r="C99" s="2" t="s">
        <v>1950</v>
      </c>
      <c r="D99" s="3" t="s">
        <v>141</v>
      </c>
      <c r="E99" s="53" t="s">
        <v>64</v>
      </c>
      <c r="F99" s="2" t="s">
        <v>65</v>
      </c>
      <c r="G99" s="3" t="s">
        <v>71</v>
      </c>
      <c r="H99" s="62">
        <v>10</v>
      </c>
      <c r="I99" s="67">
        <v>3287</v>
      </c>
      <c r="J99" s="1">
        <f t="shared" si="6"/>
        <v>5588</v>
      </c>
    </row>
    <row r="100" spans="1:10">
      <c r="A100" s="28" t="s">
        <v>1952</v>
      </c>
      <c r="B100" s="2" t="s">
        <v>1954</v>
      </c>
      <c r="C100" s="2" t="s">
        <v>1953</v>
      </c>
      <c r="D100" s="3" t="s">
        <v>141</v>
      </c>
      <c r="E100" s="53" t="s">
        <v>64</v>
      </c>
      <c r="F100" s="2" t="s">
        <v>65</v>
      </c>
      <c r="G100" s="3" t="s">
        <v>16</v>
      </c>
      <c r="H100" s="62">
        <v>10</v>
      </c>
      <c r="I100" s="67">
        <v>1000</v>
      </c>
      <c r="J100" s="1">
        <f t="shared" si="6"/>
        <v>1700</v>
      </c>
    </row>
    <row r="101" spans="1:10" ht="75">
      <c r="A101" s="28" t="s">
        <v>1955</v>
      </c>
      <c r="B101" s="2" t="s">
        <v>1957</v>
      </c>
      <c r="C101" s="2" t="s">
        <v>1956</v>
      </c>
      <c r="D101" s="3" t="s">
        <v>141</v>
      </c>
      <c r="E101" s="53" t="s">
        <v>64</v>
      </c>
      <c r="F101" s="2" t="s">
        <v>65</v>
      </c>
      <c r="G101" s="3" t="s">
        <v>71</v>
      </c>
      <c r="H101" s="62">
        <v>8</v>
      </c>
      <c r="I101" s="67">
        <v>5603</v>
      </c>
      <c r="J101" s="1">
        <f t="shared" si="6"/>
        <v>9525</v>
      </c>
    </row>
    <row r="102" spans="1:10" ht="60">
      <c r="A102" s="28" t="s">
        <v>1958</v>
      </c>
      <c r="B102" s="2" t="s">
        <v>1960</v>
      </c>
      <c r="C102" s="2" t="s">
        <v>1959</v>
      </c>
      <c r="D102" s="3" t="s">
        <v>141</v>
      </c>
      <c r="E102" s="53" t="s">
        <v>64</v>
      </c>
      <c r="F102" s="2" t="s">
        <v>65</v>
      </c>
      <c r="G102" s="3" t="s">
        <v>39</v>
      </c>
      <c r="H102" s="62">
        <v>10</v>
      </c>
      <c r="I102" s="67">
        <v>3744</v>
      </c>
      <c r="J102" s="1">
        <f t="shared" si="6"/>
        <v>6365</v>
      </c>
    </row>
    <row r="103" spans="1:10" ht="15.75">
      <c r="A103" s="25"/>
      <c r="B103" s="26"/>
      <c r="C103" s="26" t="s">
        <v>1961</v>
      </c>
      <c r="D103" s="26"/>
      <c r="E103" s="55"/>
      <c r="F103" s="26"/>
      <c r="G103" s="26"/>
      <c r="H103" s="64"/>
      <c r="I103" s="68"/>
    </row>
    <row r="104" spans="1:10" ht="30">
      <c r="A104" s="28" t="s">
        <v>1962</v>
      </c>
      <c r="B104" s="2" t="s">
        <v>1964</v>
      </c>
      <c r="C104" s="2" t="s">
        <v>1963</v>
      </c>
      <c r="D104" s="3" t="s">
        <v>141</v>
      </c>
      <c r="E104" s="53" t="s">
        <v>64</v>
      </c>
      <c r="F104" s="2" t="s">
        <v>65</v>
      </c>
      <c r="G104" s="3" t="s">
        <v>39</v>
      </c>
      <c r="H104" s="62">
        <v>15</v>
      </c>
      <c r="I104" s="67">
        <v>2159</v>
      </c>
      <c r="J104" s="1">
        <f t="shared" ref="J104:J110" si="7">ROUND(I104*1.4,0)</f>
        <v>3023</v>
      </c>
    </row>
    <row r="105" spans="1:10" ht="45">
      <c r="A105" s="28" t="s">
        <v>1965</v>
      </c>
      <c r="B105" s="2" t="s">
        <v>1967</v>
      </c>
      <c r="C105" s="2" t="s">
        <v>1966</v>
      </c>
      <c r="D105" s="3" t="s">
        <v>141</v>
      </c>
      <c r="E105" s="53" t="s">
        <v>64</v>
      </c>
      <c r="F105" s="2" t="s">
        <v>65</v>
      </c>
      <c r="G105" s="3" t="s">
        <v>39</v>
      </c>
      <c r="H105" s="62">
        <v>15</v>
      </c>
      <c r="I105" s="67">
        <v>2159</v>
      </c>
      <c r="J105" s="1">
        <f t="shared" si="7"/>
        <v>3023</v>
      </c>
    </row>
    <row r="106" spans="1:10" ht="30">
      <c r="A106" s="28" t="s">
        <v>1968</v>
      </c>
      <c r="B106" s="2" t="s">
        <v>1970</v>
      </c>
      <c r="C106" s="2" t="s">
        <v>1969</v>
      </c>
      <c r="D106" s="3" t="s">
        <v>141</v>
      </c>
      <c r="E106" s="53" t="s">
        <v>64</v>
      </c>
      <c r="F106" s="2" t="s">
        <v>65</v>
      </c>
      <c r="G106" s="3" t="s">
        <v>39</v>
      </c>
      <c r="H106" s="62">
        <v>15</v>
      </c>
      <c r="I106" s="67">
        <v>8802</v>
      </c>
      <c r="J106" s="1">
        <f t="shared" si="7"/>
        <v>12323</v>
      </c>
    </row>
    <row r="107" spans="1:10" ht="45">
      <c r="A107" s="28" t="s">
        <v>1971</v>
      </c>
      <c r="B107" s="2" t="s">
        <v>1973</v>
      </c>
      <c r="C107" s="2" t="s">
        <v>1972</v>
      </c>
      <c r="D107" s="3" t="s">
        <v>141</v>
      </c>
      <c r="E107" s="53" t="s">
        <v>64</v>
      </c>
      <c r="F107" s="2" t="s">
        <v>65</v>
      </c>
      <c r="G107" s="3" t="s">
        <v>39</v>
      </c>
      <c r="H107" s="62">
        <v>15</v>
      </c>
      <c r="I107" s="67">
        <v>2917</v>
      </c>
      <c r="J107" s="1">
        <f t="shared" si="7"/>
        <v>4084</v>
      </c>
    </row>
    <row r="108" spans="1:10">
      <c r="A108" s="28" t="s">
        <v>1974</v>
      </c>
      <c r="B108" s="2" t="s">
        <v>1976</v>
      </c>
      <c r="C108" s="2" t="s">
        <v>1975</v>
      </c>
      <c r="D108" s="3" t="s">
        <v>141</v>
      </c>
      <c r="E108" s="53" t="s">
        <v>64</v>
      </c>
      <c r="F108" s="2" t="s">
        <v>65</v>
      </c>
      <c r="G108" s="3" t="s">
        <v>39</v>
      </c>
      <c r="H108" s="62">
        <v>15</v>
      </c>
      <c r="I108" s="67">
        <v>2445</v>
      </c>
      <c r="J108" s="1">
        <f t="shared" si="7"/>
        <v>3423</v>
      </c>
    </row>
    <row r="109" spans="1:10">
      <c r="A109" s="28" t="s">
        <v>1977</v>
      </c>
      <c r="B109" s="2" t="s">
        <v>1979</v>
      </c>
      <c r="C109" s="2" t="s">
        <v>1978</v>
      </c>
      <c r="D109" s="3" t="s">
        <v>141</v>
      </c>
      <c r="E109" s="53" t="s">
        <v>64</v>
      </c>
      <c r="F109" s="2" t="s">
        <v>65</v>
      </c>
      <c r="G109" s="3" t="s">
        <v>39</v>
      </c>
      <c r="H109" s="62">
        <v>15</v>
      </c>
      <c r="I109" s="67">
        <v>3113</v>
      </c>
      <c r="J109" s="1">
        <f t="shared" si="7"/>
        <v>4358</v>
      </c>
    </row>
    <row r="110" spans="1:10" ht="45">
      <c r="A110" s="28" t="s">
        <v>1980</v>
      </c>
      <c r="B110" s="2" t="s">
        <v>1982</v>
      </c>
      <c r="C110" s="2" t="s">
        <v>1981</v>
      </c>
      <c r="D110" s="3" t="s">
        <v>141</v>
      </c>
      <c r="E110" s="53" t="s">
        <v>64</v>
      </c>
      <c r="F110" s="2" t="s">
        <v>65</v>
      </c>
      <c r="G110" s="3" t="s">
        <v>16</v>
      </c>
      <c r="H110" s="62">
        <v>15</v>
      </c>
      <c r="I110" s="67">
        <v>3972</v>
      </c>
      <c r="J110" s="1">
        <f t="shared" si="7"/>
        <v>5561</v>
      </c>
    </row>
  </sheetData>
  <conditionalFormatting sqref="A5:A57 A59:A1048576">
    <cfRule type="duplicateValues" dxfId="5" priority="3"/>
  </conditionalFormatting>
  <pageMargins left="0.55118110236220474" right="0.27559055118110237" top="0.31496062992125984" bottom="0.31496062992125984" header="0.31496062992125984" footer="0.31496062992125984"/>
  <pageSetup paperSize="9" scale="45" orientation="portrait" r:id="rId1"/>
  <drawing r:id="rId2"/>
</worksheet>
</file>

<file path=xl/worksheets/sheet5.xml><?xml version="1.0" encoding="utf-8"?>
<worksheet xmlns="http://schemas.openxmlformats.org/spreadsheetml/2006/main" xmlns:r="http://schemas.openxmlformats.org/officeDocument/2006/relationships">
  <dimension ref="A1:J360"/>
  <sheetViews>
    <sheetView topLeftCell="A331" zoomScale="70" zoomScaleNormal="70" workbookViewId="0">
      <selection activeCell="C355" sqref="C355"/>
    </sheetView>
  </sheetViews>
  <sheetFormatPr defaultRowHeight="15"/>
  <cols>
    <col min="1" max="1" width="15" style="1" customWidth="1"/>
    <col min="2" max="2" width="22.33203125" style="1" customWidth="1"/>
    <col min="3" max="3" width="50" style="1" customWidth="1"/>
    <col min="4" max="4" width="12.33203125" style="1" customWidth="1"/>
    <col min="5" max="5" width="31.88671875" style="1" customWidth="1"/>
    <col min="6" max="6" width="13.109375" style="1" customWidth="1"/>
    <col min="7" max="7" width="12" style="1" customWidth="1"/>
    <col min="8" max="8" width="10.33203125" style="1" customWidth="1"/>
    <col min="9" max="9" width="10.33203125" style="1" hidden="1" customWidth="1"/>
    <col min="10" max="10" width="8.88671875" style="1"/>
  </cols>
  <sheetData>
    <row r="1" spans="1:10">
      <c r="A1" s="12"/>
      <c r="B1" s="12"/>
      <c r="C1" s="12"/>
      <c r="D1" s="12"/>
      <c r="E1" s="13"/>
      <c r="F1" s="12"/>
      <c r="G1" s="12"/>
      <c r="H1" s="14"/>
      <c r="I1" s="14"/>
      <c r="J1" s="12"/>
    </row>
    <row r="2" spans="1:10">
      <c r="A2" s="12"/>
      <c r="B2" s="12"/>
      <c r="C2" s="12"/>
      <c r="D2" s="12"/>
      <c r="E2" s="13"/>
      <c r="F2" s="12"/>
      <c r="G2" s="12"/>
      <c r="H2" s="14"/>
      <c r="I2" s="14"/>
      <c r="J2" s="12"/>
    </row>
    <row r="3" spans="1:10">
      <c r="A3" s="12"/>
      <c r="B3" s="12"/>
      <c r="C3" s="12"/>
      <c r="D3" s="12"/>
      <c r="E3" s="13"/>
      <c r="F3" s="12"/>
      <c r="G3" s="12"/>
      <c r="H3" s="14"/>
      <c r="I3" s="14"/>
      <c r="J3" s="12"/>
    </row>
    <row r="4" spans="1:10" ht="36.75" thickBot="1">
      <c r="A4" s="12"/>
      <c r="B4" s="12"/>
      <c r="C4" s="15" t="s">
        <v>5395</v>
      </c>
      <c r="D4" s="16"/>
      <c r="E4" s="17" t="s">
        <v>5396</v>
      </c>
      <c r="F4" s="18">
        <v>46174</v>
      </c>
      <c r="G4" s="12"/>
      <c r="H4" s="14"/>
      <c r="I4" s="14"/>
      <c r="J4" s="12"/>
    </row>
    <row r="5" spans="1:10" ht="72">
      <c r="A5" s="19" t="s">
        <v>0</v>
      </c>
      <c r="B5" s="20" t="s">
        <v>7</v>
      </c>
      <c r="C5" s="20" t="s">
        <v>1</v>
      </c>
      <c r="D5" s="20" t="s">
        <v>2</v>
      </c>
      <c r="E5" s="20" t="s">
        <v>3</v>
      </c>
      <c r="F5" s="20" t="s">
        <v>4</v>
      </c>
      <c r="G5" s="20" t="s">
        <v>5</v>
      </c>
      <c r="H5" s="20" t="s">
        <v>6</v>
      </c>
      <c r="I5" s="21" t="s">
        <v>5401</v>
      </c>
      <c r="J5" s="21" t="s">
        <v>5400</v>
      </c>
    </row>
    <row r="6" spans="1:10" ht="15.75">
      <c r="A6" s="22"/>
      <c r="B6" s="23"/>
      <c r="C6" s="23" t="s">
        <v>757</v>
      </c>
      <c r="D6" s="23"/>
      <c r="E6" s="54"/>
      <c r="F6" s="23"/>
      <c r="G6" s="23"/>
      <c r="H6" s="63"/>
      <c r="I6" s="69"/>
    </row>
    <row r="7" spans="1:10" ht="15.75">
      <c r="A7" s="25"/>
      <c r="B7" s="26"/>
      <c r="C7" s="26" t="s">
        <v>759</v>
      </c>
      <c r="D7" s="26"/>
      <c r="E7" s="55"/>
      <c r="F7" s="26"/>
      <c r="G7" s="26"/>
      <c r="H7" s="64"/>
      <c r="I7" s="68"/>
    </row>
    <row r="8" spans="1:10" ht="30">
      <c r="A8" s="28" t="s">
        <v>761</v>
      </c>
      <c r="B8" s="2" t="s">
        <v>765</v>
      </c>
      <c r="C8" s="2" t="s">
        <v>762</v>
      </c>
      <c r="D8" s="3" t="s">
        <v>763</v>
      </c>
      <c r="E8" s="53" t="s">
        <v>69</v>
      </c>
      <c r="F8" s="2" t="s">
        <v>764</v>
      </c>
      <c r="G8" s="3" t="s">
        <v>16</v>
      </c>
      <c r="H8" s="62">
        <v>9</v>
      </c>
      <c r="I8" s="67">
        <v>2826</v>
      </c>
      <c r="J8" s="1">
        <v>4190</v>
      </c>
    </row>
    <row r="9" spans="1:10" ht="30">
      <c r="A9" s="76" t="s">
        <v>5402</v>
      </c>
      <c r="B9" s="76" t="s">
        <v>5403</v>
      </c>
      <c r="C9" s="76" t="s">
        <v>5404</v>
      </c>
      <c r="D9" s="77" t="s">
        <v>763</v>
      </c>
      <c r="E9" s="76" t="s">
        <v>792</v>
      </c>
      <c r="F9" s="76" t="s">
        <v>772</v>
      </c>
      <c r="G9" s="77" t="s">
        <v>16</v>
      </c>
      <c r="H9" s="78">
        <v>6</v>
      </c>
      <c r="I9" s="78">
        <v>2511</v>
      </c>
      <c r="J9" s="1">
        <f>ROUND(I9*2,0)</f>
        <v>5022</v>
      </c>
    </row>
    <row r="10" spans="1:10" ht="45">
      <c r="A10" s="76" t="s">
        <v>5405</v>
      </c>
      <c r="B10" s="76" t="s">
        <v>5406</v>
      </c>
      <c r="C10" s="76" t="s">
        <v>5407</v>
      </c>
      <c r="D10" s="77" t="s">
        <v>760</v>
      </c>
      <c r="E10" s="76" t="s">
        <v>5408</v>
      </c>
      <c r="F10" s="76" t="s">
        <v>832</v>
      </c>
      <c r="G10" s="77" t="s">
        <v>16</v>
      </c>
      <c r="H10" s="78">
        <v>12</v>
      </c>
      <c r="I10" s="78">
        <v>5372</v>
      </c>
      <c r="J10" s="1">
        <f>ROUND(I10*2,0)</f>
        <v>10744</v>
      </c>
    </row>
    <row r="11" spans="1:10" ht="30">
      <c r="A11" s="28" t="s">
        <v>766</v>
      </c>
      <c r="B11" s="2" t="s">
        <v>768</v>
      </c>
      <c r="C11" s="2" t="s">
        <v>767</v>
      </c>
      <c r="D11" s="3" t="s">
        <v>763</v>
      </c>
      <c r="E11" s="53" t="s">
        <v>69</v>
      </c>
      <c r="F11" s="2" t="s">
        <v>764</v>
      </c>
      <c r="G11" s="3" t="s">
        <v>16</v>
      </c>
      <c r="H11" s="62">
        <v>9</v>
      </c>
      <c r="I11" s="67">
        <v>3402</v>
      </c>
      <c r="J11" s="1">
        <v>7290</v>
      </c>
    </row>
    <row r="12" spans="1:10">
      <c r="A12" s="28" t="s">
        <v>769</v>
      </c>
      <c r="B12" s="2" t="s">
        <v>773</v>
      </c>
      <c r="C12" s="2" t="s">
        <v>770</v>
      </c>
      <c r="D12" s="3" t="s">
        <v>763</v>
      </c>
      <c r="E12" s="53" t="s">
        <v>771</v>
      </c>
      <c r="F12" s="2" t="s">
        <v>772</v>
      </c>
      <c r="G12" s="3" t="s">
        <v>16</v>
      </c>
      <c r="H12" s="62">
        <v>7</v>
      </c>
      <c r="I12" s="67">
        <v>763</v>
      </c>
      <c r="J12" s="1">
        <f>ROUND(I12*2,0)</f>
        <v>1526</v>
      </c>
    </row>
    <row r="13" spans="1:10" ht="30">
      <c r="A13" s="28" t="s">
        <v>774</v>
      </c>
      <c r="B13" s="2" t="s">
        <v>776</v>
      </c>
      <c r="C13" s="2" t="s">
        <v>775</v>
      </c>
      <c r="D13" s="3" t="s">
        <v>763</v>
      </c>
      <c r="E13" s="53" t="s">
        <v>771</v>
      </c>
      <c r="F13" s="2" t="s">
        <v>772</v>
      </c>
      <c r="G13" s="3" t="s">
        <v>16</v>
      </c>
      <c r="H13" s="62">
        <v>7</v>
      </c>
      <c r="I13" s="67">
        <v>1252</v>
      </c>
      <c r="J13" s="1">
        <f>ROUND(I13*2,0)</f>
        <v>2504</v>
      </c>
    </row>
    <row r="14" spans="1:10">
      <c r="A14" s="28" t="s">
        <v>777</v>
      </c>
      <c r="B14" s="2" t="s">
        <v>779</v>
      </c>
      <c r="C14" s="2" t="s">
        <v>778</v>
      </c>
      <c r="D14" s="3" t="s">
        <v>763</v>
      </c>
      <c r="E14" s="53" t="s">
        <v>771</v>
      </c>
      <c r="F14" s="2" t="s">
        <v>772</v>
      </c>
      <c r="G14" s="3" t="s">
        <v>16</v>
      </c>
      <c r="H14" s="62">
        <v>7</v>
      </c>
      <c r="I14" s="67">
        <v>1159</v>
      </c>
      <c r="J14" s="1">
        <f>ROUND(I14*2,0)</f>
        <v>2318</v>
      </c>
    </row>
    <row r="15" spans="1:10" ht="30">
      <c r="A15" s="28" t="s">
        <v>780</v>
      </c>
      <c r="B15" s="2" t="s">
        <v>784</v>
      </c>
      <c r="C15" s="2" t="s">
        <v>781</v>
      </c>
      <c r="D15" s="3" t="s">
        <v>763</v>
      </c>
      <c r="E15" s="53" t="s">
        <v>782</v>
      </c>
      <c r="F15" s="2" t="s">
        <v>783</v>
      </c>
      <c r="G15" s="3" t="s">
        <v>16</v>
      </c>
      <c r="H15" s="62">
        <v>6</v>
      </c>
      <c r="I15" s="67">
        <v>1000</v>
      </c>
      <c r="J15" s="1">
        <v>2600</v>
      </c>
    </row>
    <row r="16" spans="1:10" ht="45">
      <c r="A16" s="28" t="s">
        <v>785</v>
      </c>
      <c r="B16" s="2" t="s">
        <v>789</v>
      </c>
      <c r="C16" s="2" t="s">
        <v>786</v>
      </c>
      <c r="D16" s="3" t="s">
        <v>763</v>
      </c>
      <c r="E16" s="53" t="s">
        <v>787</v>
      </c>
      <c r="F16" s="2" t="s">
        <v>788</v>
      </c>
      <c r="G16" s="3" t="s">
        <v>16</v>
      </c>
      <c r="H16" s="62">
        <v>6</v>
      </c>
      <c r="I16" s="67">
        <v>1600</v>
      </c>
      <c r="J16" s="1">
        <v>3040</v>
      </c>
    </row>
    <row r="17" spans="1:10" ht="25.5">
      <c r="A17" s="28" t="s">
        <v>790</v>
      </c>
      <c r="B17" s="2" t="s">
        <v>793</v>
      </c>
      <c r="C17" s="2" t="s">
        <v>791</v>
      </c>
      <c r="D17" s="3" t="s">
        <v>763</v>
      </c>
      <c r="E17" s="53" t="s">
        <v>792</v>
      </c>
      <c r="F17" s="2" t="s">
        <v>772</v>
      </c>
      <c r="G17" s="3" t="s">
        <v>16</v>
      </c>
      <c r="H17" s="62">
        <v>6</v>
      </c>
      <c r="I17" s="67">
        <v>1000</v>
      </c>
      <c r="J17" s="1">
        <v>2380</v>
      </c>
    </row>
    <row r="18" spans="1:10" ht="25.5">
      <c r="A18" s="28" t="s">
        <v>794</v>
      </c>
      <c r="B18" s="2" t="s">
        <v>796</v>
      </c>
      <c r="C18" s="2" t="s">
        <v>795</v>
      </c>
      <c r="D18" s="3" t="s">
        <v>763</v>
      </c>
      <c r="E18" s="53" t="s">
        <v>792</v>
      </c>
      <c r="F18" s="2" t="s">
        <v>772</v>
      </c>
      <c r="G18" s="3" t="s">
        <v>16</v>
      </c>
      <c r="H18" s="62">
        <v>6</v>
      </c>
      <c r="I18" s="67">
        <v>900</v>
      </c>
      <c r="J18" s="1">
        <v>2280</v>
      </c>
    </row>
    <row r="19" spans="1:10" ht="25.5">
      <c r="A19" s="28" t="s">
        <v>797</v>
      </c>
      <c r="B19" s="2" t="s">
        <v>799</v>
      </c>
      <c r="C19" s="2" t="s">
        <v>798</v>
      </c>
      <c r="D19" s="3" t="s">
        <v>763</v>
      </c>
      <c r="E19" s="53" t="s">
        <v>792</v>
      </c>
      <c r="F19" s="2" t="s">
        <v>772</v>
      </c>
      <c r="G19" s="3" t="s">
        <v>16</v>
      </c>
      <c r="H19" s="62">
        <v>6</v>
      </c>
      <c r="I19" s="67">
        <v>1600</v>
      </c>
      <c r="J19" s="1">
        <v>2910</v>
      </c>
    </row>
    <row r="20" spans="1:10" ht="15.75">
      <c r="A20" s="25"/>
      <c r="B20" s="26"/>
      <c r="C20" s="26" t="s">
        <v>800</v>
      </c>
      <c r="D20" s="26"/>
      <c r="E20" s="55"/>
      <c r="F20" s="26"/>
      <c r="G20" s="26"/>
      <c r="H20" s="64"/>
      <c r="I20" s="68"/>
    </row>
    <row r="21" spans="1:10" ht="30">
      <c r="A21" s="28" t="s">
        <v>801</v>
      </c>
      <c r="B21" s="2" t="s">
        <v>803</v>
      </c>
      <c r="C21" s="2" t="s">
        <v>802</v>
      </c>
      <c r="D21" s="3" t="s">
        <v>49</v>
      </c>
      <c r="E21" s="53" t="s">
        <v>430</v>
      </c>
      <c r="F21" s="2" t="s">
        <v>431</v>
      </c>
      <c r="G21" s="3" t="s">
        <v>71</v>
      </c>
      <c r="H21" s="62">
        <v>4</v>
      </c>
      <c r="I21" s="67">
        <v>743</v>
      </c>
      <c r="J21" s="1">
        <f>ROUND(I21*1.7,0)</f>
        <v>1263</v>
      </c>
    </row>
    <row r="22" spans="1:10" ht="153">
      <c r="A22" s="28" t="s">
        <v>804</v>
      </c>
      <c r="B22" s="2" t="s">
        <v>808</v>
      </c>
      <c r="C22" s="2" t="s">
        <v>805</v>
      </c>
      <c r="D22" s="3" t="s">
        <v>49</v>
      </c>
      <c r="E22" s="53" t="s">
        <v>806</v>
      </c>
      <c r="F22" s="2" t="s">
        <v>807</v>
      </c>
      <c r="G22" s="3" t="s">
        <v>71</v>
      </c>
      <c r="H22" s="62">
        <v>4</v>
      </c>
      <c r="I22" s="67">
        <v>438</v>
      </c>
      <c r="J22" s="1">
        <f>ROUND(I22*1.7,0)</f>
        <v>745</v>
      </c>
    </row>
    <row r="23" spans="1:10" ht="15.75">
      <c r="A23" s="25"/>
      <c r="B23" s="26"/>
      <c r="C23" s="26" t="s">
        <v>809</v>
      </c>
      <c r="D23" s="26"/>
      <c r="E23" s="55"/>
      <c r="F23" s="26"/>
      <c r="G23" s="26"/>
      <c r="H23" s="64"/>
      <c r="I23" s="68"/>
    </row>
    <row r="24" spans="1:10" ht="30">
      <c r="A24" s="28" t="s">
        <v>810</v>
      </c>
      <c r="B24" s="2" t="s">
        <v>812</v>
      </c>
      <c r="C24" s="2" t="s">
        <v>811</v>
      </c>
      <c r="D24" s="3" t="s">
        <v>49</v>
      </c>
      <c r="E24" s="53" t="s">
        <v>430</v>
      </c>
      <c r="F24" s="2" t="s">
        <v>431</v>
      </c>
      <c r="G24" s="3" t="s">
        <v>71</v>
      </c>
      <c r="H24" s="62">
        <v>4</v>
      </c>
      <c r="I24" s="67">
        <v>399</v>
      </c>
      <c r="J24" s="1">
        <f>ROUND(I24*1.7,0)</f>
        <v>678</v>
      </c>
    </row>
    <row r="25" spans="1:10" ht="30">
      <c r="A25" s="28" t="s">
        <v>813</v>
      </c>
      <c r="B25" s="2" t="s">
        <v>815</v>
      </c>
      <c r="C25" s="2" t="s">
        <v>814</v>
      </c>
      <c r="D25" s="3" t="s">
        <v>49</v>
      </c>
      <c r="E25" s="53" t="s">
        <v>430</v>
      </c>
      <c r="F25" s="2" t="s">
        <v>431</v>
      </c>
      <c r="G25" s="3" t="s">
        <v>16</v>
      </c>
      <c r="H25" s="62">
        <v>4</v>
      </c>
      <c r="I25" s="67">
        <v>405</v>
      </c>
      <c r="J25" s="1">
        <f>ROUND(I25*1.7,0)</f>
        <v>689</v>
      </c>
    </row>
    <row r="26" spans="1:10" ht="153">
      <c r="A26" s="28" t="s">
        <v>816</v>
      </c>
      <c r="B26" s="2" t="s">
        <v>819</v>
      </c>
      <c r="C26" s="2" t="s">
        <v>817</v>
      </c>
      <c r="D26" s="3" t="s">
        <v>49</v>
      </c>
      <c r="E26" s="53" t="s">
        <v>818</v>
      </c>
      <c r="F26" s="2" t="s">
        <v>807</v>
      </c>
      <c r="G26" s="3" t="s">
        <v>71</v>
      </c>
      <c r="H26" s="62">
        <v>2</v>
      </c>
      <c r="I26" s="67">
        <v>200</v>
      </c>
      <c r="J26" s="1">
        <f>ROUND(I26*1.7,0)</f>
        <v>340</v>
      </c>
    </row>
    <row r="27" spans="1:10" ht="153">
      <c r="A27" s="28" t="s">
        <v>820</v>
      </c>
      <c r="B27" s="2" t="s">
        <v>824</v>
      </c>
      <c r="C27" s="2" t="s">
        <v>821</v>
      </c>
      <c r="D27" s="3" t="s">
        <v>49</v>
      </c>
      <c r="E27" s="53" t="s">
        <v>822</v>
      </c>
      <c r="F27" s="2" t="s">
        <v>823</v>
      </c>
      <c r="G27" s="3" t="s">
        <v>16</v>
      </c>
      <c r="H27" s="62">
        <v>2</v>
      </c>
      <c r="I27" s="67">
        <v>672</v>
      </c>
      <c r="J27" s="1">
        <f>ROUND(I27*1.7,0)</f>
        <v>1142</v>
      </c>
    </row>
    <row r="28" spans="1:10" ht="15.75">
      <c r="A28" s="25"/>
      <c r="B28" s="26"/>
      <c r="C28" s="26" t="s">
        <v>825</v>
      </c>
      <c r="D28" s="26"/>
      <c r="E28" s="55"/>
      <c r="F28" s="26"/>
      <c r="G28" s="26"/>
      <c r="H28" s="64"/>
      <c r="I28" s="68"/>
    </row>
    <row r="29" spans="1:10" ht="30">
      <c r="A29" s="28" t="s">
        <v>826</v>
      </c>
      <c r="B29" s="2" t="s">
        <v>828</v>
      </c>
      <c r="C29" s="2" t="s">
        <v>827</v>
      </c>
      <c r="D29" s="3" t="s">
        <v>49</v>
      </c>
      <c r="E29" s="53" t="s">
        <v>430</v>
      </c>
      <c r="F29" s="2" t="s">
        <v>431</v>
      </c>
      <c r="G29" s="3" t="s">
        <v>71</v>
      </c>
      <c r="H29" s="62">
        <v>8</v>
      </c>
      <c r="I29" s="67">
        <v>576</v>
      </c>
      <c r="J29" s="1">
        <f>ROUND(I29*1.7,0)</f>
        <v>979</v>
      </c>
    </row>
    <row r="30" spans="1:10">
      <c r="A30" s="28" t="s">
        <v>829</v>
      </c>
      <c r="B30" s="2" t="s">
        <v>833</v>
      </c>
      <c r="C30" s="2" t="s">
        <v>830</v>
      </c>
      <c r="D30" s="3" t="s">
        <v>49</v>
      </c>
      <c r="E30" s="53" t="s">
        <v>831</v>
      </c>
      <c r="F30" s="2" t="s">
        <v>832</v>
      </c>
      <c r="G30" s="3" t="s">
        <v>71</v>
      </c>
      <c r="H30" s="62">
        <v>8</v>
      </c>
      <c r="I30" s="67">
        <v>509</v>
      </c>
      <c r="J30" s="1">
        <f>ROUND(I30*1.7,0)</f>
        <v>865</v>
      </c>
    </row>
    <row r="31" spans="1:10" ht="15.75">
      <c r="A31" s="25"/>
      <c r="B31" s="26"/>
      <c r="C31" s="26" t="s">
        <v>834</v>
      </c>
      <c r="D31" s="26"/>
      <c r="E31" s="55"/>
      <c r="F31" s="26"/>
      <c r="G31" s="26"/>
      <c r="H31" s="64"/>
      <c r="I31" s="68"/>
    </row>
    <row r="32" spans="1:10">
      <c r="A32" s="28" t="s">
        <v>835</v>
      </c>
      <c r="B32" s="2"/>
      <c r="C32" s="2" t="s">
        <v>836</v>
      </c>
      <c r="D32" s="3" t="s">
        <v>49</v>
      </c>
      <c r="E32" s="53" t="s">
        <v>9</v>
      </c>
      <c r="F32" s="2" t="s">
        <v>10</v>
      </c>
      <c r="G32" s="3" t="s">
        <v>71</v>
      </c>
      <c r="H32" s="62">
        <v>11</v>
      </c>
      <c r="I32" s="67">
        <v>450</v>
      </c>
      <c r="J32" s="1">
        <f>ROUND(I32*1.7,0)</f>
        <v>765</v>
      </c>
    </row>
    <row r="33" spans="1:10" ht="15.75">
      <c r="A33" s="25"/>
      <c r="B33" s="26"/>
      <c r="C33" s="26" t="s">
        <v>837</v>
      </c>
      <c r="D33" s="26"/>
      <c r="E33" s="55"/>
      <c r="F33" s="26"/>
      <c r="G33" s="26"/>
      <c r="H33" s="64"/>
      <c r="I33" s="68"/>
    </row>
    <row r="34" spans="1:10">
      <c r="A34" s="28" t="s">
        <v>838</v>
      </c>
      <c r="B34" s="2" t="s">
        <v>840</v>
      </c>
      <c r="C34" s="2" t="s">
        <v>839</v>
      </c>
      <c r="D34" s="3" t="s">
        <v>49</v>
      </c>
      <c r="E34" s="53" t="s">
        <v>430</v>
      </c>
      <c r="F34" s="2" t="s">
        <v>431</v>
      </c>
      <c r="G34" s="3" t="s">
        <v>71</v>
      </c>
      <c r="H34" s="62">
        <v>6</v>
      </c>
      <c r="I34" s="67">
        <v>863</v>
      </c>
      <c r="J34" s="1">
        <f>ROUND(I34*1.7,0)</f>
        <v>1467</v>
      </c>
    </row>
    <row r="35" spans="1:10" ht="15.75">
      <c r="A35" s="25"/>
      <c r="B35" s="26"/>
      <c r="C35" s="26" t="s">
        <v>841</v>
      </c>
      <c r="D35" s="26"/>
      <c r="E35" s="55"/>
      <c r="F35" s="26"/>
      <c r="G35" s="26"/>
      <c r="H35" s="64"/>
      <c r="I35" s="68"/>
    </row>
    <row r="36" spans="1:10" ht="30">
      <c r="A36" s="28" t="s">
        <v>842</v>
      </c>
      <c r="B36" s="2" t="s">
        <v>844</v>
      </c>
      <c r="C36" s="2" t="s">
        <v>843</v>
      </c>
      <c r="D36" s="3" t="s">
        <v>49</v>
      </c>
      <c r="E36" s="53" t="s">
        <v>430</v>
      </c>
      <c r="F36" s="2" t="s">
        <v>431</v>
      </c>
      <c r="G36" s="3" t="s">
        <v>71</v>
      </c>
      <c r="H36" s="62">
        <v>4</v>
      </c>
      <c r="I36" s="67">
        <v>472</v>
      </c>
      <c r="J36" s="1">
        <f t="shared" ref="J36:J41" si="0">ROUND(I36*1.7,0)</f>
        <v>802</v>
      </c>
    </row>
    <row r="37" spans="1:10" ht="153">
      <c r="A37" s="28" t="s">
        <v>845</v>
      </c>
      <c r="B37" s="2" t="s">
        <v>848</v>
      </c>
      <c r="C37" s="2" t="s">
        <v>846</v>
      </c>
      <c r="D37" s="3" t="s">
        <v>49</v>
      </c>
      <c r="E37" s="53" t="s">
        <v>847</v>
      </c>
      <c r="F37" s="2" t="s">
        <v>807</v>
      </c>
      <c r="G37" s="3" t="s">
        <v>71</v>
      </c>
      <c r="H37" s="62">
        <v>2</v>
      </c>
      <c r="I37" s="67">
        <v>319</v>
      </c>
      <c r="J37" s="1">
        <f t="shared" si="0"/>
        <v>542</v>
      </c>
    </row>
    <row r="38" spans="1:10" ht="165.75">
      <c r="A38" s="28" t="s">
        <v>849</v>
      </c>
      <c r="B38" s="2" t="s">
        <v>852</v>
      </c>
      <c r="C38" s="2" t="s">
        <v>850</v>
      </c>
      <c r="D38" s="3" t="s">
        <v>49</v>
      </c>
      <c r="E38" s="53" t="s">
        <v>851</v>
      </c>
      <c r="F38" s="2" t="s">
        <v>823</v>
      </c>
      <c r="G38" s="3" t="s">
        <v>71</v>
      </c>
      <c r="H38" s="62">
        <v>2</v>
      </c>
      <c r="I38" s="67">
        <v>319</v>
      </c>
      <c r="J38" s="1">
        <f t="shared" si="0"/>
        <v>542</v>
      </c>
    </row>
    <row r="39" spans="1:10" ht="165.75">
      <c r="A39" s="28" t="s">
        <v>853</v>
      </c>
      <c r="B39" s="2" t="s">
        <v>856</v>
      </c>
      <c r="C39" s="2" t="s">
        <v>854</v>
      </c>
      <c r="D39" s="3" t="s">
        <v>49</v>
      </c>
      <c r="E39" s="53" t="s">
        <v>855</v>
      </c>
      <c r="F39" s="2" t="s">
        <v>823</v>
      </c>
      <c r="G39" s="3" t="s">
        <v>71</v>
      </c>
      <c r="H39" s="62">
        <v>2</v>
      </c>
      <c r="I39" s="67">
        <v>361</v>
      </c>
      <c r="J39" s="1">
        <f t="shared" si="0"/>
        <v>614</v>
      </c>
    </row>
    <row r="40" spans="1:10" ht="165.75">
      <c r="A40" s="28" t="s">
        <v>857</v>
      </c>
      <c r="B40" s="2" t="s">
        <v>860</v>
      </c>
      <c r="C40" s="2" t="s">
        <v>858</v>
      </c>
      <c r="D40" s="3" t="s">
        <v>49</v>
      </c>
      <c r="E40" s="53" t="s">
        <v>859</v>
      </c>
      <c r="F40" s="2" t="s">
        <v>807</v>
      </c>
      <c r="G40" s="3" t="s">
        <v>16</v>
      </c>
      <c r="H40" s="62">
        <v>2</v>
      </c>
      <c r="I40" s="67">
        <v>492</v>
      </c>
      <c r="J40" s="1">
        <f t="shared" si="0"/>
        <v>836</v>
      </c>
    </row>
    <row r="41" spans="1:10" ht="153">
      <c r="A41" s="28" t="s">
        <v>861</v>
      </c>
      <c r="B41" s="2" t="s">
        <v>864</v>
      </c>
      <c r="C41" s="2" t="s">
        <v>862</v>
      </c>
      <c r="D41" s="3" t="s">
        <v>49</v>
      </c>
      <c r="E41" s="53" t="s">
        <v>863</v>
      </c>
      <c r="F41" s="2" t="s">
        <v>807</v>
      </c>
      <c r="G41" s="3" t="s">
        <v>16</v>
      </c>
      <c r="H41" s="62">
        <v>2</v>
      </c>
      <c r="I41" s="67">
        <v>492</v>
      </c>
      <c r="J41" s="1">
        <f t="shared" si="0"/>
        <v>836</v>
      </c>
    </row>
    <row r="42" spans="1:10" ht="15.75">
      <c r="A42" s="25"/>
      <c r="B42" s="26"/>
      <c r="C42" s="26" t="s">
        <v>865</v>
      </c>
      <c r="D42" s="26"/>
      <c r="E42" s="55"/>
      <c r="F42" s="26"/>
      <c r="G42" s="26"/>
      <c r="H42" s="64"/>
      <c r="I42" s="68"/>
    </row>
    <row r="43" spans="1:10">
      <c r="A43" s="28" t="s">
        <v>866</v>
      </c>
      <c r="B43" s="2" t="s">
        <v>868</v>
      </c>
      <c r="C43" s="2" t="s">
        <v>867</v>
      </c>
      <c r="D43" s="3" t="s">
        <v>49</v>
      </c>
      <c r="E43" s="53" t="s">
        <v>430</v>
      </c>
      <c r="F43" s="2" t="s">
        <v>431</v>
      </c>
      <c r="G43" s="3" t="s">
        <v>71</v>
      </c>
      <c r="H43" s="62">
        <v>4</v>
      </c>
      <c r="I43" s="67">
        <v>412</v>
      </c>
      <c r="J43" s="1">
        <f>ROUND(I43*1.7,0)</f>
        <v>700</v>
      </c>
    </row>
    <row r="44" spans="1:10" ht="30">
      <c r="A44" s="28" t="s">
        <v>869</v>
      </c>
      <c r="B44" s="2" t="s">
        <v>871</v>
      </c>
      <c r="C44" s="2" t="s">
        <v>870</v>
      </c>
      <c r="D44" s="3" t="s">
        <v>49</v>
      </c>
      <c r="E44" s="53" t="s">
        <v>430</v>
      </c>
      <c r="F44" s="2" t="s">
        <v>431</v>
      </c>
      <c r="G44" s="3" t="s">
        <v>16</v>
      </c>
      <c r="H44" s="62">
        <v>4</v>
      </c>
      <c r="I44" s="67">
        <v>419</v>
      </c>
      <c r="J44" s="1">
        <f>ROUND(I44*1.7,0)</f>
        <v>712</v>
      </c>
    </row>
    <row r="45" spans="1:10" ht="153">
      <c r="A45" s="28" t="s">
        <v>872</v>
      </c>
      <c r="B45" s="2" t="s">
        <v>875</v>
      </c>
      <c r="C45" s="2" t="s">
        <v>873</v>
      </c>
      <c r="D45" s="3" t="s">
        <v>49</v>
      </c>
      <c r="E45" s="53" t="s">
        <v>874</v>
      </c>
      <c r="F45" s="2" t="s">
        <v>823</v>
      </c>
      <c r="G45" s="3" t="s">
        <v>71</v>
      </c>
      <c r="H45" s="62">
        <v>2</v>
      </c>
      <c r="I45" s="67">
        <v>308</v>
      </c>
      <c r="J45" s="1">
        <f>ROUND(I45*1.7,0)</f>
        <v>524</v>
      </c>
    </row>
    <row r="46" spans="1:10" ht="153">
      <c r="A46" s="28" t="s">
        <v>876</v>
      </c>
      <c r="B46" s="2" t="s">
        <v>879</v>
      </c>
      <c r="C46" s="2" t="s">
        <v>877</v>
      </c>
      <c r="D46" s="3" t="s">
        <v>49</v>
      </c>
      <c r="E46" s="53" t="s">
        <v>878</v>
      </c>
      <c r="F46" s="2" t="s">
        <v>807</v>
      </c>
      <c r="G46" s="3" t="s">
        <v>16</v>
      </c>
      <c r="H46" s="62">
        <v>2</v>
      </c>
      <c r="I46" s="67">
        <v>420</v>
      </c>
      <c r="J46" s="1">
        <f>ROUND(I46*1.7,0)</f>
        <v>714</v>
      </c>
    </row>
    <row r="47" spans="1:10" ht="15.75">
      <c r="A47" s="25"/>
      <c r="B47" s="26"/>
      <c r="C47" s="26" t="s">
        <v>880</v>
      </c>
      <c r="D47" s="26"/>
      <c r="E47" s="55"/>
      <c r="F47" s="26"/>
      <c r="G47" s="26"/>
      <c r="H47" s="64"/>
      <c r="I47" s="68"/>
    </row>
    <row r="48" spans="1:10">
      <c r="A48" s="28" t="s">
        <v>881</v>
      </c>
      <c r="B48" s="2" t="s">
        <v>883</v>
      </c>
      <c r="C48" s="2" t="s">
        <v>882</v>
      </c>
      <c r="D48" s="3" t="s">
        <v>49</v>
      </c>
      <c r="E48" s="53" t="s">
        <v>430</v>
      </c>
      <c r="F48" s="2" t="s">
        <v>431</v>
      </c>
      <c r="G48" s="3" t="s">
        <v>71</v>
      </c>
      <c r="H48" s="62">
        <v>4</v>
      </c>
      <c r="I48" s="67">
        <v>600</v>
      </c>
      <c r="J48" s="1">
        <f>ROUND(I48*1.7,0)</f>
        <v>1020</v>
      </c>
    </row>
    <row r="49" spans="1:10">
      <c r="A49" s="28" t="s">
        <v>884</v>
      </c>
      <c r="B49" s="2" t="s">
        <v>886</v>
      </c>
      <c r="C49" s="2" t="s">
        <v>885</v>
      </c>
      <c r="D49" s="3" t="s">
        <v>49</v>
      </c>
      <c r="E49" s="53" t="s">
        <v>430</v>
      </c>
      <c r="F49" s="2" t="s">
        <v>431</v>
      </c>
      <c r="G49" s="3" t="s">
        <v>16</v>
      </c>
      <c r="H49" s="62">
        <v>4</v>
      </c>
      <c r="I49" s="67">
        <v>2072</v>
      </c>
      <c r="J49" s="1">
        <f>ROUND(I49*1.7,0)</f>
        <v>3522</v>
      </c>
    </row>
    <row r="50" spans="1:10" ht="30">
      <c r="A50" s="28" t="s">
        <v>887</v>
      </c>
      <c r="B50" s="2" t="s">
        <v>889</v>
      </c>
      <c r="C50" s="2" t="s">
        <v>888</v>
      </c>
      <c r="D50" s="3" t="s">
        <v>49</v>
      </c>
      <c r="E50" s="53" t="s">
        <v>430</v>
      </c>
      <c r="F50" s="2" t="s">
        <v>431</v>
      </c>
      <c r="G50" s="3" t="s">
        <v>71</v>
      </c>
      <c r="H50" s="62">
        <v>6</v>
      </c>
      <c r="I50" s="67">
        <v>1200</v>
      </c>
      <c r="J50" s="1">
        <f>ROUND(I50*1.7,0)</f>
        <v>2040</v>
      </c>
    </row>
    <row r="51" spans="1:10" ht="15.75">
      <c r="A51" s="25"/>
      <c r="B51" s="26"/>
      <c r="C51" s="26" t="s">
        <v>890</v>
      </c>
      <c r="D51" s="26"/>
      <c r="E51" s="55"/>
      <c r="F51" s="26"/>
      <c r="G51" s="26"/>
      <c r="H51" s="64"/>
      <c r="I51" s="68"/>
    </row>
    <row r="52" spans="1:10">
      <c r="A52" s="28" t="s">
        <v>891</v>
      </c>
      <c r="B52" s="2" t="s">
        <v>893</v>
      </c>
      <c r="C52" s="2" t="s">
        <v>892</v>
      </c>
      <c r="D52" s="3" t="s">
        <v>49</v>
      </c>
      <c r="E52" s="53" t="s">
        <v>430</v>
      </c>
      <c r="F52" s="2" t="s">
        <v>431</v>
      </c>
      <c r="G52" s="3" t="s">
        <v>71</v>
      </c>
      <c r="H52" s="62">
        <v>5</v>
      </c>
      <c r="I52" s="67">
        <v>964</v>
      </c>
      <c r="J52" s="1">
        <f>ROUND(I52*1.7,0)</f>
        <v>1639</v>
      </c>
    </row>
    <row r="53" spans="1:10" ht="60">
      <c r="A53" s="28" t="s">
        <v>894</v>
      </c>
      <c r="B53" s="2" t="s">
        <v>896</v>
      </c>
      <c r="C53" s="2" t="s">
        <v>895</v>
      </c>
      <c r="D53" s="3" t="s">
        <v>49</v>
      </c>
      <c r="E53" s="53" t="s">
        <v>430</v>
      </c>
      <c r="F53" s="2" t="s">
        <v>431</v>
      </c>
      <c r="G53" s="3" t="s">
        <v>71</v>
      </c>
      <c r="H53" s="62">
        <v>5</v>
      </c>
      <c r="I53" s="67">
        <v>2126</v>
      </c>
      <c r="J53" s="1">
        <f>ROUND(I53*1.7,0)</f>
        <v>3614</v>
      </c>
    </row>
    <row r="54" spans="1:10" ht="15.75">
      <c r="A54" s="25"/>
      <c r="B54" s="26"/>
      <c r="C54" s="26" t="s">
        <v>897</v>
      </c>
      <c r="D54" s="26"/>
      <c r="E54" s="55"/>
      <c r="F54" s="26"/>
      <c r="G54" s="26"/>
      <c r="H54" s="64"/>
      <c r="I54" s="68"/>
    </row>
    <row r="55" spans="1:10" ht="165.75">
      <c r="A55" s="28" t="s">
        <v>898</v>
      </c>
      <c r="B55" s="2" t="s">
        <v>902</v>
      </c>
      <c r="C55" s="2" t="s">
        <v>899</v>
      </c>
      <c r="D55" s="3" t="s">
        <v>49</v>
      </c>
      <c r="E55" s="53" t="s">
        <v>900</v>
      </c>
      <c r="F55" s="2" t="s">
        <v>901</v>
      </c>
      <c r="G55" s="3" t="s">
        <v>71</v>
      </c>
      <c r="H55" s="62">
        <v>2</v>
      </c>
      <c r="I55" s="67">
        <v>200</v>
      </c>
      <c r="J55" s="1">
        <f>ROUND(I55*1.7,0)</f>
        <v>340</v>
      </c>
    </row>
    <row r="56" spans="1:10" ht="165.75">
      <c r="A56" s="28" t="s">
        <v>903</v>
      </c>
      <c r="B56" s="2" t="s">
        <v>906</v>
      </c>
      <c r="C56" s="2" t="s">
        <v>904</v>
      </c>
      <c r="D56" s="3" t="s">
        <v>49</v>
      </c>
      <c r="E56" s="53" t="s">
        <v>905</v>
      </c>
      <c r="F56" s="2" t="s">
        <v>823</v>
      </c>
      <c r="G56" s="3" t="s">
        <v>16</v>
      </c>
      <c r="H56" s="62">
        <v>2</v>
      </c>
      <c r="I56" s="67">
        <v>420</v>
      </c>
      <c r="J56" s="1">
        <f>ROUND(I56*1.7,0)</f>
        <v>714</v>
      </c>
    </row>
    <row r="57" spans="1:10" ht="15.75">
      <c r="A57" s="25"/>
      <c r="B57" s="26"/>
      <c r="C57" s="26" t="s">
        <v>907</v>
      </c>
      <c r="D57" s="26"/>
      <c r="E57" s="55"/>
      <c r="F57" s="26"/>
      <c r="G57" s="26"/>
      <c r="H57" s="64"/>
      <c r="I57" s="68"/>
    </row>
    <row r="58" spans="1:10" ht="45">
      <c r="A58" s="28" t="s">
        <v>908</v>
      </c>
      <c r="B58" s="2" t="s">
        <v>912</v>
      </c>
      <c r="C58" s="2" t="s">
        <v>909</v>
      </c>
      <c r="D58" s="3" t="s">
        <v>49</v>
      </c>
      <c r="E58" s="53" t="s">
        <v>910</v>
      </c>
      <c r="F58" s="2" t="s">
        <v>911</v>
      </c>
      <c r="G58" s="3" t="s">
        <v>71</v>
      </c>
      <c r="H58" s="62">
        <v>9</v>
      </c>
      <c r="I58" s="67">
        <v>1024</v>
      </c>
      <c r="J58" s="1">
        <f>ROUND(I58*1.7,0)</f>
        <v>1741</v>
      </c>
    </row>
    <row r="59" spans="1:10" ht="60">
      <c r="A59" s="28" t="s">
        <v>913</v>
      </c>
      <c r="B59" s="2" t="s">
        <v>915</v>
      </c>
      <c r="C59" s="2" t="s">
        <v>914</v>
      </c>
      <c r="D59" s="3" t="s">
        <v>49</v>
      </c>
      <c r="E59" s="53" t="s">
        <v>69</v>
      </c>
      <c r="F59" s="2" t="s">
        <v>764</v>
      </c>
      <c r="G59" s="3" t="s">
        <v>71</v>
      </c>
      <c r="H59" s="62">
        <v>9</v>
      </c>
      <c r="I59" s="67">
        <v>974</v>
      </c>
      <c r="J59" s="1">
        <f>ROUND(I59*1.7,0)</f>
        <v>1656</v>
      </c>
    </row>
    <row r="60" spans="1:10" ht="15.75">
      <c r="A60" s="25"/>
      <c r="B60" s="26"/>
      <c r="C60" s="26" t="s">
        <v>916</v>
      </c>
      <c r="D60" s="26"/>
      <c r="E60" s="55"/>
      <c r="F60" s="26"/>
      <c r="G60" s="26"/>
      <c r="H60" s="64"/>
      <c r="I60" s="68"/>
    </row>
    <row r="61" spans="1:10">
      <c r="A61" s="28" t="s">
        <v>917</v>
      </c>
      <c r="B61" s="2" t="s">
        <v>919</v>
      </c>
      <c r="C61" s="2" t="s">
        <v>918</v>
      </c>
      <c r="D61" s="3" t="s">
        <v>49</v>
      </c>
      <c r="E61" s="53" t="s">
        <v>430</v>
      </c>
      <c r="F61" s="2" t="s">
        <v>431</v>
      </c>
      <c r="G61" s="3" t="s">
        <v>71</v>
      </c>
      <c r="H61" s="62">
        <v>6</v>
      </c>
      <c r="I61" s="67">
        <v>770</v>
      </c>
      <c r="J61" s="1">
        <f>ROUND(I61*1.7,0)</f>
        <v>1309</v>
      </c>
    </row>
    <row r="62" spans="1:10">
      <c r="A62" s="28" t="s">
        <v>920</v>
      </c>
      <c r="B62" s="2"/>
      <c r="C62" s="2" t="s">
        <v>921</v>
      </c>
      <c r="D62" s="3" t="s">
        <v>49</v>
      </c>
      <c r="E62" s="53" t="s">
        <v>430</v>
      </c>
      <c r="F62" s="2" t="s">
        <v>431</v>
      </c>
      <c r="G62" s="3" t="s">
        <v>16</v>
      </c>
      <c r="H62" s="62">
        <v>6</v>
      </c>
      <c r="I62" s="67">
        <v>732</v>
      </c>
      <c r="J62" s="1">
        <f>ROUND(I62*1.7,0)</f>
        <v>1244</v>
      </c>
    </row>
    <row r="63" spans="1:10" ht="15.75">
      <c r="A63" s="25"/>
      <c r="B63" s="26"/>
      <c r="C63" s="26" t="s">
        <v>922</v>
      </c>
      <c r="D63" s="26"/>
      <c r="E63" s="55"/>
      <c r="F63" s="26"/>
      <c r="G63" s="26"/>
      <c r="H63" s="64"/>
      <c r="I63" s="68"/>
    </row>
    <row r="64" spans="1:10">
      <c r="A64" s="28" t="s">
        <v>923</v>
      </c>
      <c r="B64" s="2" t="s">
        <v>925</v>
      </c>
      <c r="C64" s="2" t="s">
        <v>924</v>
      </c>
      <c r="D64" s="3" t="s">
        <v>49</v>
      </c>
      <c r="E64" s="53" t="s">
        <v>430</v>
      </c>
      <c r="F64" s="2" t="s">
        <v>431</v>
      </c>
      <c r="G64" s="3" t="s">
        <v>71</v>
      </c>
      <c r="H64" s="62">
        <v>8</v>
      </c>
      <c r="I64" s="67">
        <v>802</v>
      </c>
      <c r="J64" s="1">
        <f>ROUND(I64*1.7,0)</f>
        <v>1363</v>
      </c>
    </row>
    <row r="65" spans="1:10" ht="15.75">
      <c r="A65" s="25"/>
      <c r="B65" s="26"/>
      <c r="C65" s="26" t="s">
        <v>926</v>
      </c>
      <c r="D65" s="26"/>
      <c r="E65" s="55"/>
      <c r="F65" s="26"/>
      <c r="G65" s="26"/>
      <c r="H65" s="64"/>
      <c r="I65" s="68"/>
    </row>
    <row r="66" spans="1:10">
      <c r="A66" s="28" t="s">
        <v>927</v>
      </c>
      <c r="B66" s="2" t="s">
        <v>929</v>
      </c>
      <c r="C66" s="2" t="s">
        <v>928</v>
      </c>
      <c r="D66" s="3" t="s">
        <v>49</v>
      </c>
      <c r="E66" s="53" t="s">
        <v>430</v>
      </c>
      <c r="F66" s="2" t="s">
        <v>431</v>
      </c>
      <c r="G66" s="3" t="s">
        <v>71</v>
      </c>
      <c r="H66" s="62">
        <v>6</v>
      </c>
      <c r="I66" s="67">
        <v>860</v>
      </c>
      <c r="J66" s="1">
        <f>ROUND(I66*1.7,0)</f>
        <v>1462</v>
      </c>
    </row>
    <row r="67" spans="1:10" ht="15.75">
      <c r="A67" s="25"/>
      <c r="B67" s="26"/>
      <c r="C67" s="26" t="s">
        <v>930</v>
      </c>
      <c r="D67" s="26"/>
      <c r="E67" s="55"/>
      <c r="F67" s="26"/>
      <c r="G67" s="26"/>
      <c r="H67" s="64"/>
      <c r="I67" s="68"/>
    </row>
    <row r="68" spans="1:10">
      <c r="A68" s="28" t="s">
        <v>931</v>
      </c>
      <c r="B68" s="2" t="s">
        <v>933</v>
      </c>
      <c r="C68" s="2" t="s">
        <v>932</v>
      </c>
      <c r="D68" s="3" t="s">
        <v>49</v>
      </c>
      <c r="E68" s="53" t="s">
        <v>430</v>
      </c>
      <c r="F68" s="2" t="s">
        <v>431</v>
      </c>
      <c r="G68" s="3" t="s">
        <v>71</v>
      </c>
      <c r="H68" s="62">
        <v>4</v>
      </c>
      <c r="I68" s="67">
        <v>300</v>
      </c>
      <c r="J68" s="1">
        <f>ROUND(I68*1.7,0)</f>
        <v>510</v>
      </c>
    </row>
    <row r="69" spans="1:10">
      <c r="A69" s="28" t="s">
        <v>934</v>
      </c>
      <c r="B69" s="2" t="s">
        <v>936</v>
      </c>
      <c r="C69" s="2" t="s">
        <v>935</v>
      </c>
      <c r="D69" s="3" t="s">
        <v>49</v>
      </c>
      <c r="E69" s="53" t="s">
        <v>430</v>
      </c>
      <c r="F69" s="2" t="s">
        <v>431</v>
      </c>
      <c r="G69" s="3" t="s">
        <v>16</v>
      </c>
      <c r="H69" s="62">
        <v>4</v>
      </c>
      <c r="I69" s="67">
        <v>1663</v>
      </c>
      <c r="J69" s="1">
        <f>ROUND(I69*1.7,0)</f>
        <v>2827</v>
      </c>
    </row>
    <row r="70" spans="1:10">
      <c r="A70" s="28" t="s">
        <v>937</v>
      </c>
      <c r="B70" s="2" t="s">
        <v>939</v>
      </c>
      <c r="C70" s="2" t="s">
        <v>938</v>
      </c>
      <c r="D70" s="3" t="s">
        <v>49</v>
      </c>
      <c r="E70" s="53" t="s">
        <v>430</v>
      </c>
      <c r="F70" s="2" t="s">
        <v>431</v>
      </c>
      <c r="G70" s="3" t="s">
        <v>71</v>
      </c>
      <c r="H70" s="62">
        <v>8</v>
      </c>
      <c r="I70" s="67">
        <v>1310</v>
      </c>
      <c r="J70" s="1">
        <f>ROUND(I70*1.7,0)</f>
        <v>2227</v>
      </c>
    </row>
    <row r="71" spans="1:10" ht="15.75">
      <c r="A71" s="25"/>
      <c r="B71" s="26"/>
      <c r="C71" s="26" t="s">
        <v>940</v>
      </c>
      <c r="D71" s="26"/>
      <c r="E71" s="55"/>
      <c r="F71" s="26"/>
      <c r="G71" s="26"/>
      <c r="H71" s="64"/>
      <c r="I71" s="68"/>
    </row>
    <row r="72" spans="1:10">
      <c r="A72" s="28" t="s">
        <v>941</v>
      </c>
      <c r="B72" s="2" t="s">
        <v>943</v>
      </c>
      <c r="C72" s="2" t="s">
        <v>942</v>
      </c>
      <c r="D72" s="3" t="s">
        <v>49</v>
      </c>
      <c r="E72" s="53" t="s">
        <v>430</v>
      </c>
      <c r="F72" s="2" t="s">
        <v>431</v>
      </c>
      <c r="G72" s="3" t="s">
        <v>71</v>
      </c>
      <c r="H72" s="62">
        <v>4</v>
      </c>
      <c r="I72" s="67">
        <v>300</v>
      </c>
      <c r="J72" s="1">
        <f>ROUND(I72*1.7,0)</f>
        <v>510</v>
      </c>
    </row>
    <row r="73" spans="1:10">
      <c r="A73" s="28" t="s">
        <v>944</v>
      </c>
      <c r="B73" s="2" t="s">
        <v>946</v>
      </c>
      <c r="C73" s="2" t="s">
        <v>945</v>
      </c>
      <c r="D73" s="3" t="s">
        <v>49</v>
      </c>
      <c r="E73" s="53" t="s">
        <v>430</v>
      </c>
      <c r="F73" s="2" t="s">
        <v>431</v>
      </c>
      <c r="G73" s="3" t="s">
        <v>16</v>
      </c>
      <c r="H73" s="62">
        <v>6</v>
      </c>
      <c r="I73" s="67">
        <v>1700</v>
      </c>
      <c r="J73" s="1">
        <f>ROUND(I73*1.7,0)</f>
        <v>2890</v>
      </c>
    </row>
    <row r="74" spans="1:10">
      <c r="A74" s="28" t="s">
        <v>947</v>
      </c>
      <c r="B74" s="2" t="s">
        <v>949</v>
      </c>
      <c r="C74" s="2" t="s">
        <v>948</v>
      </c>
      <c r="D74" s="3" t="s">
        <v>49</v>
      </c>
      <c r="E74" s="53" t="s">
        <v>430</v>
      </c>
      <c r="F74" s="2" t="s">
        <v>431</v>
      </c>
      <c r="G74" s="3" t="s">
        <v>16</v>
      </c>
      <c r="H74" s="62">
        <v>8</v>
      </c>
      <c r="I74" s="67">
        <v>2500</v>
      </c>
      <c r="J74" s="1">
        <f>ROUND(I74*1.7,0)</f>
        <v>4250</v>
      </c>
    </row>
    <row r="75" spans="1:10">
      <c r="A75" s="28" t="s">
        <v>950</v>
      </c>
      <c r="B75" s="2" t="s">
        <v>952</v>
      </c>
      <c r="C75" s="2" t="s">
        <v>951</v>
      </c>
      <c r="D75" s="3" t="s">
        <v>49</v>
      </c>
      <c r="E75" s="53" t="s">
        <v>430</v>
      </c>
      <c r="F75" s="2" t="s">
        <v>431</v>
      </c>
      <c r="G75" s="3" t="s">
        <v>71</v>
      </c>
      <c r="H75" s="62">
        <v>6</v>
      </c>
      <c r="I75" s="67">
        <v>1168</v>
      </c>
      <c r="J75" s="1">
        <f>ROUND(I75*1.7,0)</f>
        <v>1986</v>
      </c>
    </row>
    <row r="76" spans="1:10">
      <c r="A76" s="28" t="s">
        <v>953</v>
      </c>
      <c r="B76" s="2" t="s">
        <v>955</v>
      </c>
      <c r="C76" s="2" t="s">
        <v>954</v>
      </c>
      <c r="D76" s="3" t="s">
        <v>49</v>
      </c>
      <c r="E76" s="53" t="s">
        <v>430</v>
      </c>
      <c r="F76" s="2" t="s">
        <v>431</v>
      </c>
      <c r="G76" s="3" t="s">
        <v>71</v>
      </c>
      <c r="H76" s="62">
        <v>8</v>
      </c>
      <c r="I76" s="67">
        <v>1297</v>
      </c>
      <c r="J76" s="1">
        <f>ROUND(I76*1.7,0)</f>
        <v>2205</v>
      </c>
    </row>
    <row r="77" spans="1:10" ht="15.75">
      <c r="A77" s="25"/>
      <c r="B77" s="26"/>
      <c r="C77" s="26" t="s">
        <v>956</v>
      </c>
      <c r="D77" s="26"/>
      <c r="E77" s="55"/>
      <c r="F77" s="26"/>
      <c r="G77" s="26"/>
      <c r="H77" s="64"/>
      <c r="I77" s="68"/>
    </row>
    <row r="78" spans="1:10" ht="63.75">
      <c r="A78" s="28" t="s">
        <v>957</v>
      </c>
      <c r="B78" s="2"/>
      <c r="C78" s="2" t="s">
        <v>958</v>
      </c>
      <c r="D78" s="3" t="s">
        <v>49</v>
      </c>
      <c r="E78" s="53" t="s">
        <v>959</v>
      </c>
      <c r="F78" s="2" t="s">
        <v>960</v>
      </c>
      <c r="G78" s="3" t="s">
        <v>71</v>
      </c>
      <c r="H78" s="62">
        <v>2</v>
      </c>
      <c r="I78" s="67">
        <v>300</v>
      </c>
      <c r="J78" s="1">
        <f t="shared" ref="J78:J95" si="1">ROUND(I78*1.7,0)</f>
        <v>510</v>
      </c>
    </row>
    <row r="79" spans="1:10" ht="51">
      <c r="A79" s="28" t="s">
        <v>961</v>
      </c>
      <c r="B79" s="2" t="s">
        <v>964</v>
      </c>
      <c r="C79" s="2" t="s">
        <v>962</v>
      </c>
      <c r="D79" s="3" t="s">
        <v>49</v>
      </c>
      <c r="E79" s="53" t="s">
        <v>963</v>
      </c>
      <c r="F79" s="2" t="s">
        <v>960</v>
      </c>
      <c r="G79" s="3" t="s">
        <v>16</v>
      </c>
      <c r="H79" s="62">
        <v>2</v>
      </c>
      <c r="I79" s="67">
        <v>1192</v>
      </c>
      <c r="J79" s="1">
        <f t="shared" si="1"/>
        <v>2026</v>
      </c>
    </row>
    <row r="80" spans="1:10" ht="63.75">
      <c r="A80" s="28" t="s">
        <v>965</v>
      </c>
      <c r="B80" s="2" t="s">
        <v>968</v>
      </c>
      <c r="C80" s="2" t="s">
        <v>966</v>
      </c>
      <c r="D80" s="3" t="s">
        <v>49</v>
      </c>
      <c r="E80" s="53" t="s">
        <v>967</v>
      </c>
      <c r="F80" s="2" t="s">
        <v>960</v>
      </c>
      <c r="G80" s="3" t="s">
        <v>71</v>
      </c>
      <c r="H80" s="62">
        <v>2</v>
      </c>
      <c r="I80" s="67">
        <v>396</v>
      </c>
      <c r="J80" s="1">
        <f t="shared" si="1"/>
        <v>673</v>
      </c>
    </row>
    <row r="81" spans="1:10" ht="51">
      <c r="A81" s="28" t="s">
        <v>969</v>
      </c>
      <c r="B81" s="2" t="s">
        <v>972</v>
      </c>
      <c r="C81" s="2" t="s">
        <v>970</v>
      </c>
      <c r="D81" s="3" t="s">
        <v>49</v>
      </c>
      <c r="E81" s="53" t="s">
        <v>971</v>
      </c>
      <c r="F81" s="2" t="s">
        <v>960</v>
      </c>
      <c r="G81" s="3" t="s">
        <v>71</v>
      </c>
      <c r="H81" s="62">
        <v>2</v>
      </c>
      <c r="I81" s="67">
        <v>366</v>
      </c>
      <c r="J81" s="1">
        <f t="shared" si="1"/>
        <v>622</v>
      </c>
    </row>
    <row r="82" spans="1:10" ht="51">
      <c r="A82" s="28" t="s">
        <v>973</v>
      </c>
      <c r="B82" s="2" t="s">
        <v>976</v>
      </c>
      <c r="C82" s="2" t="s">
        <v>974</v>
      </c>
      <c r="D82" s="3" t="s">
        <v>49</v>
      </c>
      <c r="E82" s="53" t="s">
        <v>975</v>
      </c>
      <c r="F82" s="2" t="s">
        <v>960</v>
      </c>
      <c r="G82" s="3" t="s">
        <v>71</v>
      </c>
      <c r="H82" s="62">
        <v>2</v>
      </c>
      <c r="I82" s="67">
        <v>928</v>
      </c>
      <c r="J82" s="1">
        <f t="shared" si="1"/>
        <v>1578</v>
      </c>
    </row>
    <row r="83" spans="1:10" ht="51">
      <c r="A83" s="28" t="s">
        <v>977</v>
      </c>
      <c r="B83" s="2" t="s">
        <v>980</v>
      </c>
      <c r="C83" s="2" t="s">
        <v>978</v>
      </c>
      <c r="D83" s="3" t="s">
        <v>49</v>
      </c>
      <c r="E83" s="53" t="s">
        <v>979</v>
      </c>
      <c r="F83" s="2" t="s">
        <v>960</v>
      </c>
      <c r="G83" s="3" t="s">
        <v>71</v>
      </c>
      <c r="H83" s="62">
        <v>2</v>
      </c>
      <c r="I83" s="67">
        <v>376</v>
      </c>
      <c r="J83" s="1">
        <f t="shared" si="1"/>
        <v>639</v>
      </c>
    </row>
    <row r="84" spans="1:10" ht="51">
      <c r="A84" s="28" t="s">
        <v>981</v>
      </c>
      <c r="B84" s="2" t="s">
        <v>984</v>
      </c>
      <c r="C84" s="2" t="s">
        <v>982</v>
      </c>
      <c r="D84" s="3" t="s">
        <v>49</v>
      </c>
      <c r="E84" s="53" t="s">
        <v>983</v>
      </c>
      <c r="F84" s="2" t="s">
        <v>758</v>
      </c>
      <c r="G84" s="3" t="s">
        <v>71</v>
      </c>
      <c r="H84" s="62">
        <v>2</v>
      </c>
      <c r="I84" s="67">
        <v>358</v>
      </c>
      <c r="J84" s="1">
        <f t="shared" si="1"/>
        <v>609</v>
      </c>
    </row>
    <row r="85" spans="1:10" ht="51">
      <c r="A85" s="28" t="s">
        <v>985</v>
      </c>
      <c r="B85" s="2" t="s">
        <v>988</v>
      </c>
      <c r="C85" s="2" t="s">
        <v>986</v>
      </c>
      <c r="D85" s="3" t="s">
        <v>49</v>
      </c>
      <c r="E85" s="53" t="s">
        <v>987</v>
      </c>
      <c r="F85" s="2" t="s">
        <v>960</v>
      </c>
      <c r="G85" s="3" t="s">
        <v>16</v>
      </c>
      <c r="H85" s="62">
        <v>2</v>
      </c>
      <c r="I85" s="67">
        <v>514</v>
      </c>
      <c r="J85" s="1">
        <f t="shared" si="1"/>
        <v>874</v>
      </c>
    </row>
    <row r="86" spans="1:10" ht="51">
      <c r="A86" s="28" t="s">
        <v>989</v>
      </c>
      <c r="B86" s="2" t="s">
        <v>992</v>
      </c>
      <c r="C86" s="2" t="s">
        <v>990</v>
      </c>
      <c r="D86" s="3" t="s">
        <v>49</v>
      </c>
      <c r="E86" s="53" t="s">
        <v>991</v>
      </c>
      <c r="F86" s="2" t="s">
        <v>960</v>
      </c>
      <c r="G86" s="3" t="s">
        <v>16</v>
      </c>
      <c r="H86" s="62">
        <v>2</v>
      </c>
      <c r="I86" s="67">
        <v>510</v>
      </c>
      <c r="J86" s="1">
        <f t="shared" si="1"/>
        <v>867</v>
      </c>
    </row>
    <row r="87" spans="1:10" ht="45">
      <c r="A87" s="28" t="s">
        <v>993</v>
      </c>
      <c r="B87" s="2" t="s">
        <v>997</v>
      </c>
      <c r="C87" s="2" t="s">
        <v>994</v>
      </c>
      <c r="D87" s="3" t="s">
        <v>4993</v>
      </c>
      <c r="E87" s="53" t="s">
        <v>995</v>
      </c>
      <c r="F87" s="2" t="s">
        <v>996</v>
      </c>
      <c r="G87" s="3" t="s">
        <v>71</v>
      </c>
      <c r="H87" s="62">
        <v>9</v>
      </c>
      <c r="I87" s="67">
        <v>2194</v>
      </c>
      <c r="J87" s="1">
        <f t="shared" si="1"/>
        <v>3730</v>
      </c>
    </row>
    <row r="88" spans="1:10" ht="51">
      <c r="A88" s="28" t="s">
        <v>998</v>
      </c>
      <c r="B88" s="2" t="s">
        <v>1001</v>
      </c>
      <c r="C88" s="2" t="s">
        <v>999</v>
      </c>
      <c r="D88" s="3" t="s">
        <v>49</v>
      </c>
      <c r="E88" s="53" t="s">
        <v>1000</v>
      </c>
      <c r="F88" s="2" t="s">
        <v>960</v>
      </c>
      <c r="G88" s="3" t="s">
        <v>71</v>
      </c>
      <c r="H88" s="62">
        <v>2</v>
      </c>
      <c r="I88" s="67">
        <v>640</v>
      </c>
      <c r="J88" s="1">
        <f t="shared" si="1"/>
        <v>1088</v>
      </c>
    </row>
    <row r="89" spans="1:10" ht="45">
      <c r="A89" s="28" t="s">
        <v>1002</v>
      </c>
      <c r="B89" s="2" t="s">
        <v>1004</v>
      </c>
      <c r="C89" s="2" t="s">
        <v>1003</v>
      </c>
      <c r="D89" s="3" t="s">
        <v>4994</v>
      </c>
      <c r="E89" s="53" t="s">
        <v>995</v>
      </c>
      <c r="F89" s="2" t="s">
        <v>996</v>
      </c>
      <c r="G89" s="3" t="s">
        <v>71</v>
      </c>
      <c r="H89" s="62">
        <v>9</v>
      </c>
      <c r="I89" s="67">
        <v>1380</v>
      </c>
      <c r="J89" s="1">
        <f t="shared" si="1"/>
        <v>2346</v>
      </c>
    </row>
    <row r="90" spans="1:10" ht="51">
      <c r="A90" s="28" t="s">
        <v>1005</v>
      </c>
      <c r="B90" s="2" t="s">
        <v>1008</v>
      </c>
      <c r="C90" s="2" t="s">
        <v>1006</v>
      </c>
      <c r="D90" s="3" t="s">
        <v>49</v>
      </c>
      <c r="E90" s="53" t="s">
        <v>1007</v>
      </c>
      <c r="F90" s="2" t="s">
        <v>960</v>
      </c>
      <c r="G90" s="3" t="s">
        <v>16</v>
      </c>
      <c r="H90" s="62">
        <v>2</v>
      </c>
      <c r="I90" s="67">
        <v>650</v>
      </c>
      <c r="J90" s="1">
        <f t="shared" si="1"/>
        <v>1105</v>
      </c>
    </row>
    <row r="91" spans="1:10" ht="51">
      <c r="A91" s="28" t="s">
        <v>1009</v>
      </c>
      <c r="B91" s="2" t="s">
        <v>1012</v>
      </c>
      <c r="C91" s="2" t="s">
        <v>1010</v>
      </c>
      <c r="D91" s="3" t="s">
        <v>49</v>
      </c>
      <c r="E91" s="53" t="s">
        <v>1011</v>
      </c>
      <c r="F91" s="2" t="s">
        <v>960</v>
      </c>
      <c r="G91" s="3" t="s">
        <v>16</v>
      </c>
      <c r="H91" s="62">
        <v>2</v>
      </c>
      <c r="I91" s="67">
        <v>1300</v>
      </c>
      <c r="J91" s="1">
        <f t="shared" si="1"/>
        <v>2210</v>
      </c>
    </row>
    <row r="92" spans="1:10" ht="51">
      <c r="A92" s="28" t="s">
        <v>1013</v>
      </c>
      <c r="B92" s="2" t="s">
        <v>1016</v>
      </c>
      <c r="C92" s="2" t="s">
        <v>1014</v>
      </c>
      <c r="D92" s="3" t="s">
        <v>49</v>
      </c>
      <c r="E92" s="53" t="s">
        <v>1015</v>
      </c>
      <c r="F92" s="2" t="s">
        <v>758</v>
      </c>
      <c r="G92" s="3" t="s">
        <v>16</v>
      </c>
      <c r="H92" s="62">
        <v>2</v>
      </c>
      <c r="I92" s="67">
        <v>665</v>
      </c>
      <c r="J92" s="1">
        <f t="shared" si="1"/>
        <v>1131</v>
      </c>
    </row>
    <row r="93" spans="1:10" ht="51">
      <c r="A93" s="28" t="s">
        <v>1017</v>
      </c>
      <c r="B93" s="2" t="s">
        <v>1020</v>
      </c>
      <c r="C93" s="2" t="s">
        <v>1018</v>
      </c>
      <c r="D93" s="3" t="s">
        <v>49</v>
      </c>
      <c r="E93" s="53" t="s">
        <v>1019</v>
      </c>
      <c r="F93" s="2" t="s">
        <v>960</v>
      </c>
      <c r="G93" s="3" t="s">
        <v>16</v>
      </c>
      <c r="H93" s="62">
        <v>2</v>
      </c>
      <c r="I93" s="67">
        <v>576</v>
      </c>
      <c r="J93" s="1">
        <f t="shared" si="1"/>
        <v>979</v>
      </c>
    </row>
    <row r="94" spans="1:10" ht="51">
      <c r="A94" s="28" t="s">
        <v>1021</v>
      </c>
      <c r="B94" s="2" t="s">
        <v>1024</v>
      </c>
      <c r="C94" s="2" t="s">
        <v>1022</v>
      </c>
      <c r="D94" s="3" t="s">
        <v>49</v>
      </c>
      <c r="E94" s="53" t="s">
        <v>1023</v>
      </c>
      <c r="F94" s="2" t="s">
        <v>960</v>
      </c>
      <c r="G94" s="3" t="s">
        <v>16</v>
      </c>
      <c r="H94" s="62">
        <v>2</v>
      </c>
      <c r="I94" s="67">
        <v>1168</v>
      </c>
      <c r="J94" s="1">
        <f t="shared" si="1"/>
        <v>1986</v>
      </c>
    </row>
    <row r="95" spans="1:10" ht="60">
      <c r="A95" s="28" t="s">
        <v>1025</v>
      </c>
      <c r="B95" s="2" t="s">
        <v>1028</v>
      </c>
      <c r="C95" s="2" t="s">
        <v>1026</v>
      </c>
      <c r="D95" s="3" t="s">
        <v>49</v>
      </c>
      <c r="E95" s="53" t="s">
        <v>1027</v>
      </c>
      <c r="F95" s="2" t="s">
        <v>960</v>
      </c>
      <c r="G95" s="3" t="s">
        <v>16</v>
      </c>
      <c r="H95" s="62">
        <v>2</v>
      </c>
      <c r="I95" s="67">
        <v>2348</v>
      </c>
      <c r="J95" s="1">
        <f t="shared" si="1"/>
        <v>3992</v>
      </c>
    </row>
    <row r="96" spans="1:10" ht="15.75">
      <c r="A96" s="25"/>
      <c r="B96" s="26"/>
      <c r="C96" s="26" t="s">
        <v>1029</v>
      </c>
      <c r="D96" s="26"/>
      <c r="E96" s="55"/>
      <c r="F96" s="26"/>
      <c r="G96" s="26"/>
      <c r="H96" s="64"/>
      <c r="I96" s="68"/>
    </row>
    <row r="97" spans="1:10" ht="30">
      <c r="A97" s="28" t="s">
        <v>1030</v>
      </c>
      <c r="B97" s="2" t="s">
        <v>1032</v>
      </c>
      <c r="C97" s="2" t="s">
        <v>1031</v>
      </c>
      <c r="D97" s="3" t="s">
        <v>49</v>
      </c>
      <c r="E97" s="53" t="s">
        <v>69</v>
      </c>
      <c r="F97" s="2" t="s">
        <v>764</v>
      </c>
      <c r="G97" s="3" t="s">
        <v>71</v>
      </c>
      <c r="H97" s="62">
        <v>8</v>
      </c>
      <c r="I97" s="67">
        <v>516</v>
      </c>
      <c r="J97" s="1">
        <f>ROUND(I97*1.7,0)</f>
        <v>877</v>
      </c>
    </row>
    <row r="98" spans="1:10" ht="15.75">
      <c r="A98" s="25"/>
      <c r="B98" s="26"/>
      <c r="C98" s="26" t="s">
        <v>1033</v>
      </c>
      <c r="D98" s="26"/>
      <c r="E98" s="55"/>
      <c r="F98" s="26"/>
      <c r="G98" s="26"/>
      <c r="H98" s="64"/>
      <c r="I98" s="68"/>
    </row>
    <row r="99" spans="1:10" ht="60">
      <c r="A99" s="28" t="s">
        <v>1034</v>
      </c>
      <c r="B99" s="2" t="s">
        <v>1036</v>
      </c>
      <c r="C99" s="2" t="s">
        <v>1035</v>
      </c>
      <c r="D99" s="3" t="s">
        <v>49</v>
      </c>
      <c r="E99" s="53" t="s">
        <v>69</v>
      </c>
      <c r="F99" s="2" t="s">
        <v>764</v>
      </c>
      <c r="G99" s="3" t="s">
        <v>71</v>
      </c>
      <c r="H99" s="62">
        <v>4</v>
      </c>
      <c r="I99" s="67">
        <v>1801</v>
      </c>
      <c r="J99" s="1">
        <f>ROUND(I99*1.7,0)</f>
        <v>3062</v>
      </c>
    </row>
    <row r="100" spans="1:10" ht="15.75">
      <c r="A100" s="25"/>
      <c r="B100" s="26"/>
      <c r="C100" s="26" t="s">
        <v>1037</v>
      </c>
      <c r="D100" s="26"/>
      <c r="E100" s="55"/>
      <c r="F100" s="26"/>
      <c r="G100" s="26"/>
      <c r="H100" s="64"/>
      <c r="I100" s="68"/>
    </row>
    <row r="101" spans="1:10" ht="30">
      <c r="A101" s="28" t="s">
        <v>1038</v>
      </c>
      <c r="B101" s="2" t="s">
        <v>1040</v>
      </c>
      <c r="C101" s="2" t="s">
        <v>1039</v>
      </c>
      <c r="D101" s="3" t="s">
        <v>49</v>
      </c>
      <c r="E101" s="53" t="s">
        <v>69</v>
      </c>
      <c r="F101" s="2" t="s">
        <v>764</v>
      </c>
      <c r="G101" s="3" t="s">
        <v>71</v>
      </c>
      <c r="H101" s="62">
        <v>4</v>
      </c>
      <c r="I101" s="67">
        <v>900</v>
      </c>
      <c r="J101" s="1">
        <f>ROUND(I101*1.7,0)</f>
        <v>1530</v>
      </c>
    </row>
    <row r="102" spans="1:10" ht="30">
      <c r="A102" s="28" t="s">
        <v>1041</v>
      </c>
      <c r="B102" s="2" t="s">
        <v>1043</v>
      </c>
      <c r="C102" s="2" t="s">
        <v>1042</v>
      </c>
      <c r="D102" s="3" t="s">
        <v>4995</v>
      </c>
      <c r="E102" s="53" t="s">
        <v>69</v>
      </c>
      <c r="F102" s="2" t="s">
        <v>764</v>
      </c>
      <c r="G102" s="3" t="s">
        <v>71</v>
      </c>
      <c r="H102" s="62">
        <v>3</v>
      </c>
      <c r="I102" s="67">
        <v>850</v>
      </c>
      <c r="J102" s="1">
        <f>ROUND(I102*1.7,0)</f>
        <v>1445</v>
      </c>
    </row>
    <row r="103" spans="1:10" ht="15.75">
      <c r="A103" s="25"/>
      <c r="B103" s="26"/>
      <c r="C103" s="26" t="s">
        <v>1044</v>
      </c>
      <c r="D103" s="26"/>
      <c r="E103" s="55"/>
      <c r="F103" s="26"/>
      <c r="G103" s="26"/>
      <c r="H103" s="64"/>
      <c r="I103" s="68"/>
    </row>
    <row r="104" spans="1:10" ht="45">
      <c r="A104" s="28" t="s">
        <v>1045</v>
      </c>
      <c r="B104" s="2" t="s">
        <v>1048</v>
      </c>
      <c r="C104" s="2" t="s">
        <v>1046</v>
      </c>
      <c r="D104" s="3" t="s">
        <v>49</v>
      </c>
      <c r="E104" s="53" t="s">
        <v>1047</v>
      </c>
      <c r="F104" s="2" t="s">
        <v>960</v>
      </c>
      <c r="G104" s="3" t="s">
        <v>71</v>
      </c>
      <c r="H104" s="62">
        <v>4</v>
      </c>
      <c r="I104" s="67">
        <v>926</v>
      </c>
      <c r="J104" s="1">
        <f>ROUND(I104*1.7,0)</f>
        <v>1574</v>
      </c>
    </row>
    <row r="105" spans="1:10" ht="15.75">
      <c r="A105" s="25"/>
      <c r="B105" s="26"/>
      <c r="C105" s="26" t="s">
        <v>1049</v>
      </c>
      <c r="D105" s="26"/>
      <c r="E105" s="55"/>
      <c r="F105" s="26"/>
      <c r="G105" s="26"/>
      <c r="H105" s="64"/>
      <c r="I105" s="68"/>
    </row>
    <row r="106" spans="1:10">
      <c r="A106" s="28" t="s">
        <v>1050</v>
      </c>
      <c r="B106" s="2" t="s">
        <v>1052</v>
      </c>
      <c r="C106" s="2" t="s">
        <v>1051</v>
      </c>
      <c r="D106" s="3" t="s">
        <v>49</v>
      </c>
      <c r="E106" s="53" t="s">
        <v>430</v>
      </c>
      <c r="F106" s="2" t="s">
        <v>431</v>
      </c>
      <c r="G106" s="3" t="s">
        <v>71</v>
      </c>
      <c r="H106" s="62">
        <v>4</v>
      </c>
      <c r="I106" s="67">
        <v>403</v>
      </c>
      <c r="J106" s="1">
        <f>ROUND(I106*1.7,0)</f>
        <v>685</v>
      </c>
    </row>
    <row r="107" spans="1:10" ht="153">
      <c r="A107" s="28" t="s">
        <v>1053</v>
      </c>
      <c r="B107" s="2" t="s">
        <v>1057</v>
      </c>
      <c r="C107" s="2" t="s">
        <v>1054</v>
      </c>
      <c r="D107" s="3" t="s">
        <v>49</v>
      </c>
      <c r="E107" s="53" t="s">
        <v>1055</v>
      </c>
      <c r="F107" s="2" t="s">
        <v>1056</v>
      </c>
      <c r="G107" s="3" t="s">
        <v>71</v>
      </c>
      <c r="H107" s="62">
        <v>2</v>
      </c>
      <c r="I107" s="67">
        <v>664</v>
      </c>
      <c r="J107" s="1">
        <f>ROUND(I107*1.7,0)</f>
        <v>1129</v>
      </c>
    </row>
    <row r="108" spans="1:10" ht="15.75">
      <c r="A108" s="25"/>
      <c r="B108" s="26"/>
      <c r="C108" s="26" t="s">
        <v>1058</v>
      </c>
      <c r="D108" s="26"/>
      <c r="E108" s="55"/>
      <c r="F108" s="26"/>
      <c r="G108" s="26"/>
      <c r="H108" s="64"/>
      <c r="I108" s="68"/>
    </row>
    <row r="109" spans="1:10" ht="30">
      <c r="A109" s="28" t="s">
        <v>1059</v>
      </c>
      <c r="B109" s="2" t="s">
        <v>1061</v>
      </c>
      <c r="C109" s="2" t="s">
        <v>1060</v>
      </c>
      <c r="D109" s="3" t="s">
        <v>49</v>
      </c>
      <c r="E109" s="53" t="s">
        <v>430</v>
      </c>
      <c r="F109" s="2" t="s">
        <v>431</v>
      </c>
      <c r="G109" s="3" t="s">
        <v>71</v>
      </c>
      <c r="H109" s="62">
        <v>6</v>
      </c>
      <c r="I109" s="67">
        <v>417</v>
      </c>
      <c r="J109" s="1">
        <f>ROUND(I109*1.7,0)</f>
        <v>709</v>
      </c>
    </row>
    <row r="110" spans="1:10" ht="153">
      <c r="A110" s="28" t="s">
        <v>1062</v>
      </c>
      <c r="B110" s="2" t="s">
        <v>1065</v>
      </c>
      <c r="C110" s="2" t="s">
        <v>1063</v>
      </c>
      <c r="D110" s="3" t="s">
        <v>49</v>
      </c>
      <c r="E110" s="53" t="s">
        <v>1064</v>
      </c>
      <c r="F110" s="2" t="s">
        <v>823</v>
      </c>
      <c r="G110" s="3" t="s">
        <v>71</v>
      </c>
      <c r="H110" s="62">
        <v>2</v>
      </c>
      <c r="I110" s="67">
        <v>348</v>
      </c>
      <c r="J110" s="1">
        <f>ROUND(I110*1.7,0)</f>
        <v>592</v>
      </c>
    </row>
    <row r="111" spans="1:10" ht="15.75">
      <c r="A111" s="25"/>
      <c r="B111" s="26"/>
      <c r="C111" s="26" t="s">
        <v>1066</v>
      </c>
      <c r="D111" s="26"/>
      <c r="E111" s="55"/>
      <c r="F111" s="26"/>
      <c r="G111" s="26"/>
      <c r="H111" s="64"/>
      <c r="I111" s="68"/>
    </row>
    <row r="112" spans="1:10" ht="153">
      <c r="A112" s="28" t="s">
        <v>1067</v>
      </c>
      <c r="B112" s="2" t="s">
        <v>1070</v>
      </c>
      <c r="C112" s="2" t="s">
        <v>1068</v>
      </c>
      <c r="D112" s="3" t="s">
        <v>49</v>
      </c>
      <c r="E112" s="53" t="s">
        <v>1069</v>
      </c>
      <c r="F112" s="2" t="s">
        <v>807</v>
      </c>
      <c r="G112" s="3" t="s">
        <v>71</v>
      </c>
      <c r="H112" s="62">
        <v>2</v>
      </c>
      <c r="I112" s="67">
        <v>200</v>
      </c>
      <c r="J112" s="1">
        <f>ROUND(I112*1.7,0)</f>
        <v>340</v>
      </c>
    </row>
    <row r="113" spans="1:10" ht="153">
      <c r="A113" s="28" t="s">
        <v>1071</v>
      </c>
      <c r="B113" s="2" t="s">
        <v>1074</v>
      </c>
      <c r="C113" s="2" t="s">
        <v>1072</v>
      </c>
      <c r="D113" s="3" t="s">
        <v>49</v>
      </c>
      <c r="E113" s="53" t="s">
        <v>1073</v>
      </c>
      <c r="F113" s="2" t="s">
        <v>807</v>
      </c>
      <c r="G113" s="3" t="s">
        <v>71</v>
      </c>
      <c r="H113" s="62">
        <v>2</v>
      </c>
      <c r="I113" s="67">
        <v>200</v>
      </c>
      <c r="J113" s="1">
        <f>ROUND(I113*1.7,0)</f>
        <v>340</v>
      </c>
    </row>
    <row r="114" spans="1:10" ht="153">
      <c r="A114" s="28" t="s">
        <v>1075</v>
      </c>
      <c r="B114" s="2" t="s">
        <v>1078</v>
      </c>
      <c r="C114" s="2" t="s">
        <v>1076</v>
      </c>
      <c r="D114" s="3" t="s">
        <v>49</v>
      </c>
      <c r="E114" s="53" t="s">
        <v>1077</v>
      </c>
      <c r="F114" s="2" t="s">
        <v>823</v>
      </c>
      <c r="G114" s="3" t="s">
        <v>16</v>
      </c>
      <c r="H114" s="62">
        <v>2</v>
      </c>
      <c r="I114" s="67">
        <v>464</v>
      </c>
      <c r="J114" s="1">
        <f>ROUND(I114*1.7,0)</f>
        <v>789</v>
      </c>
    </row>
    <row r="115" spans="1:10" ht="153">
      <c r="A115" s="28" t="s">
        <v>1079</v>
      </c>
      <c r="B115" s="2" t="s">
        <v>1082</v>
      </c>
      <c r="C115" s="2" t="s">
        <v>1080</v>
      </c>
      <c r="D115" s="3" t="s">
        <v>49</v>
      </c>
      <c r="E115" s="53" t="s">
        <v>1081</v>
      </c>
      <c r="F115" s="2" t="s">
        <v>807</v>
      </c>
      <c r="G115" s="3" t="s">
        <v>16</v>
      </c>
      <c r="H115" s="62">
        <v>2</v>
      </c>
      <c r="I115" s="67">
        <v>454</v>
      </c>
      <c r="J115" s="1">
        <f>ROUND(I115*1.7,0)</f>
        <v>772</v>
      </c>
    </row>
    <row r="116" spans="1:10" ht="15.75">
      <c r="A116" s="25"/>
      <c r="B116" s="26"/>
      <c r="C116" s="26" t="s">
        <v>1083</v>
      </c>
      <c r="D116" s="26"/>
      <c r="E116" s="55"/>
      <c r="F116" s="26"/>
      <c r="G116" s="26"/>
      <c r="H116" s="64"/>
      <c r="I116" s="68"/>
    </row>
    <row r="117" spans="1:10" ht="153">
      <c r="A117" s="28" t="s">
        <v>1084</v>
      </c>
      <c r="B117" s="2" t="s">
        <v>1087</v>
      </c>
      <c r="C117" s="2" t="s">
        <v>1085</v>
      </c>
      <c r="D117" s="3" t="s">
        <v>49</v>
      </c>
      <c r="E117" s="53" t="s">
        <v>1086</v>
      </c>
      <c r="F117" s="2" t="s">
        <v>807</v>
      </c>
      <c r="G117" s="3" t="s">
        <v>71</v>
      </c>
      <c r="H117" s="62">
        <v>2</v>
      </c>
      <c r="I117" s="67">
        <v>306</v>
      </c>
      <c r="J117" s="1">
        <f>ROUND(I117*1.7,0)</f>
        <v>520</v>
      </c>
    </row>
    <row r="118" spans="1:10" ht="153">
      <c r="A118" s="28" t="s">
        <v>1088</v>
      </c>
      <c r="B118" s="2" t="s">
        <v>1092</v>
      </c>
      <c r="C118" s="2" t="s">
        <v>1089</v>
      </c>
      <c r="D118" s="3" t="s">
        <v>49</v>
      </c>
      <c r="E118" s="53" t="s">
        <v>1090</v>
      </c>
      <c r="F118" s="2" t="s">
        <v>1091</v>
      </c>
      <c r="G118" s="3" t="s">
        <v>16</v>
      </c>
      <c r="H118" s="62">
        <v>2</v>
      </c>
      <c r="I118" s="67">
        <v>436</v>
      </c>
      <c r="J118" s="1">
        <f>ROUND(I118*1.7,0)</f>
        <v>741</v>
      </c>
    </row>
    <row r="119" spans="1:10" ht="15.75">
      <c r="A119" s="25"/>
      <c r="B119" s="26"/>
      <c r="C119" s="26" t="s">
        <v>1093</v>
      </c>
      <c r="D119" s="26"/>
      <c r="E119" s="55"/>
      <c r="F119" s="26"/>
      <c r="G119" s="26"/>
      <c r="H119" s="64"/>
      <c r="I119" s="68"/>
    </row>
    <row r="120" spans="1:10">
      <c r="A120" s="28" t="s">
        <v>1094</v>
      </c>
      <c r="B120" s="2" t="s">
        <v>1096</v>
      </c>
      <c r="C120" s="2" t="s">
        <v>1095</v>
      </c>
      <c r="D120" s="3" t="s">
        <v>49</v>
      </c>
      <c r="E120" s="53" t="s">
        <v>69</v>
      </c>
      <c r="F120" s="2" t="s">
        <v>764</v>
      </c>
      <c r="G120" s="3" t="s">
        <v>71</v>
      </c>
      <c r="H120" s="62">
        <v>4</v>
      </c>
      <c r="I120" s="67">
        <v>906</v>
      </c>
      <c r="J120" s="1">
        <f>ROUND(I120*1.7,0)</f>
        <v>1540</v>
      </c>
    </row>
    <row r="121" spans="1:10" ht="15.75">
      <c r="A121" s="25"/>
      <c r="B121" s="26"/>
      <c r="C121" s="26" t="s">
        <v>1097</v>
      </c>
      <c r="D121" s="26"/>
      <c r="E121" s="55"/>
      <c r="F121" s="26"/>
      <c r="G121" s="26"/>
      <c r="H121" s="64"/>
      <c r="I121" s="68"/>
    </row>
    <row r="122" spans="1:10" ht="45">
      <c r="A122" s="28" t="s">
        <v>1098</v>
      </c>
      <c r="B122" s="2" t="s">
        <v>1101</v>
      </c>
      <c r="C122" s="2" t="s">
        <v>1099</v>
      </c>
      <c r="D122" s="3" t="s">
        <v>49</v>
      </c>
      <c r="E122" s="53" t="s">
        <v>1100</v>
      </c>
      <c r="F122" s="2" t="s">
        <v>960</v>
      </c>
      <c r="G122" s="3" t="s">
        <v>71</v>
      </c>
      <c r="H122" s="62">
        <v>4</v>
      </c>
      <c r="I122" s="67">
        <v>1980</v>
      </c>
      <c r="J122" s="1">
        <f>ROUND(I122*1.7,0)</f>
        <v>3366</v>
      </c>
    </row>
    <row r="123" spans="1:10" ht="38.25">
      <c r="A123" s="28" t="s">
        <v>1102</v>
      </c>
      <c r="B123" s="2" t="s">
        <v>1105</v>
      </c>
      <c r="C123" s="2" t="s">
        <v>1103</v>
      </c>
      <c r="D123" s="3" t="s">
        <v>49</v>
      </c>
      <c r="E123" s="53" t="s">
        <v>1104</v>
      </c>
      <c r="F123" s="2" t="s">
        <v>832</v>
      </c>
      <c r="G123" s="3" t="s">
        <v>16</v>
      </c>
      <c r="H123" s="62">
        <v>2</v>
      </c>
      <c r="I123" s="67">
        <v>1526</v>
      </c>
      <c r="J123" s="1">
        <f>ROUND(I123*1.7,0)</f>
        <v>2594</v>
      </c>
    </row>
    <row r="124" spans="1:10" ht="15.75">
      <c r="A124" s="25"/>
      <c r="B124" s="26"/>
      <c r="C124" s="26" t="s">
        <v>1106</v>
      </c>
      <c r="D124" s="26"/>
      <c r="E124" s="55"/>
      <c r="F124" s="26"/>
      <c r="G124" s="26"/>
      <c r="H124" s="64"/>
      <c r="I124" s="68"/>
    </row>
    <row r="125" spans="1:10">
      <c r="A125" s="28" t="s">
        <v>1107</v>
      </c>
      <c r="B125" s="2" t="s">
        <v>1109</v>
      </c>
      <c r="C125" s="2" t="s">
        <v>1108</v>
      </c>
      <c r="D125" s="3" t="s">
        <v>49</v>
      </c>
      <c r="E125" s="53" t="s">
        <v>430</v>
      </c>
      <c r="F125" s="2" t="s">
        <v>431</v>
      </c>
      <c r="G125" s="3" t="s">
        <v>16</v>
      </c>
      <c r="H125" s="62">
        <v>5</v>
      </c>
      <c r="I125" s="67">
        <v>532</v>
      </c>
      <c r="J125" s="1">
        <f>ROUND(I125*1.7,0)</f>
        <v>904</v>
      </c>
    </row>
    <row r="126" spans="1:10" ht="30">
      <c r="A126" s="28" t="s">
        <v>1110</v>
      </c>
      <c r="B126" s="2" t="s">
        <v>1113</v>
      </c>
      <c r="C126" s="2" t="s">
        <v>1111</v>
      </c>
      <c r="D126" s="3" t="s">
        <v>49</v>
      </c>
      <c r="E126" s="53" t="s">
        <v>1112</v>
      </c>
      <c r="F126" s="2" t="s">
        <v>758</v>
      </c>
      <c r="G126" s="3" t="s">
        <v>71</v>
      </c>
      <c r="H126" s="62">
        <v>5</v>
      </c>
      <c r="I126" s="67">
        <v>440</v>
      </c>
      <c r="J126" s="1">
        <f>ROUND(I126*1.7,0)</f>
        <v>748</v>
      </c>
    </row>
    <row r="127" spans="1:10" ht="15.75">
      <c r="A127" s="25"/>
      <c r="B127" s="26"/>
      <c r="C127" s="26" t="s">
        <v>1114</v>
      </c>
      <c r="D127" s="26"/>
      <c r="E127" s="55"/>
      <c r="F127" s="26"/>
      <c r="G127" s="26"/>
      <c r="H127" s="64"/>
      <c r="I127" s="68"/>
    </row>
    <row r="128" spans="1:10" ht="30">
      <c r="A128" s="28" t="s">
        <v>1115</v>
      </c>
      <c r="B128" s="2" t="s">
        <v>1118</v>
      </c>
      <c r="C128" s="2" t="s">
        <v>1116</v>
      </c>
      <c r="D128" s="3" t="s">
        <v>49</v>
      </c>
      <c r="E128" s="53" t="s">
        <v>1117</v>
      </c>
      <c r="F128" s="2" t="s">
        <v>758</v>
      </c>
      <c r="G128" s="3" t="s">
        <v>71</v>
      </c>
      <c r="H128" s="62">
        <v>9</v>
      </c>
      <c r="I128" s="67">
        <v>782</v>
      </c>
      <c r="J128" s="1">
        <f>ROUND(I128*1.7,0)</f>
        <v>1329</v>
      </c>
    </row>
    <row r="129" spans="1:10" ht="15.75">
      <c r="A129" s="25"/>
      <c r="B129" s="26"/>
      <c r="C129" s="26" t="s">
        <v>1119</v>
      </c>
      <c r="D129" s="26"/>
      <c r="E129" s="55"/>
      <c r="F129" s="26"/>
      <c r="G129" s="26"/>
      <c r="H129" s="64"/>
      <c r="I129" s="68"/>
    </row>
    <row r="130" spans="1:10" ht="153">
      <c r="A130" s="28" t="s">
        <v>1120</v>
      </c>
      <c r="B130" s="2" t="s">
        <v>1123</v>
      </c>
      <c r="C130" s="2" t="s">
        <v>1121</v>
      </c>
      <c r="D130" s="3" t="s">
        <v>763</v>
      </c>
      <c r="E130" s="53" t="s">
        <v>1122</v>
      </c>
      <c r="F130" s="2" t="s">
        <v>823</v>
      </c>
      <c r="G130" s="3" t="s">
        <v>71</v>
      </c>
      <c r="H130" s="62">
        <v>2</v>
      </c>
      <c r="I130" s="67">
        <v>318</v>
      </c>
      <c r="J130" s="1">
        <f t="shared" ref="J130:J135" si="2">ROUND(I130*1.7,0)</f>
        <v>541</v>
      </c>
    </row>
    <row r="131" spans="1:10" ht="165.75">
      <c r="A131" s="28" t="s">
        <v>1124</v>
      </c>
      <c r="B131" s="2" t="s">
        <v>1127</v>
      </c>
      <c r="C131" s="2" t="s">
        <v>1125</v>
      </c>
      <c r="D131" s="3" t="s">
        <v>763</v>
      </c>
      <c r="E131" s="53" t="s">
        <v>1126</v>
      </c>
      <c r="F131" s="2" t="s">
        <v>807</v>
      </c>
      <c r="G131" s="3" t="s">
        <v>16</v>
      </c>
      <c r="H131" s="62">
        <v>2</v>
      </c>
      <c r="I131" s="67">
        <v>460</v>
      </c>
      <c r="J131" s="1">
        <f t="shared" si="2"/>
        <v>782</v>
      </c>
    </row>
    <row r="132" spans="1:10" ht="153">
      <c r="A132" s="28" t="s">
        <v>1128</v>
      </c>
      <c r="B132" s="2" t="s">
        <v>1131</v>
      </c>
      <c r="C132" s="2" t="s">
        <v>1129</v>
      </c>
      <c r="D132" s="3" t="s">
        <v>4996</v>
      </c>
      <c r="E132" s="53" t="s">
        <v>1130</v>
      </c>
      <c r="F132" s="2" t="s">
        <v>807</v>
      </c>
      <c r="G132" s="3" t="s">
        <v>71</v>
      </c>
      <c r="H132" s="62">
        <v>2</v>
      </c>
      <c r="I132" s="67">
        <v>476</v>
      </c>
      <c r="J132" s="1">
        <f t="shared" si="2"/>
        <v>809</v>
      </c>
    </row>
    <row r="133" spans="1:10" ht="76.5">
      <c r="A133" s="28" t="s">
        <v>1132</v>
      </c>
      <c r="B133" s="2" t="s">
        <v>1135</v>
      </c>
      <c r="C133" s="2" t="s">
        <v>1133</v>
      </c>
      <c r="D133" s="3" t="s">
        <v>763</v>
      </c>
      <c r="E133" s="53" t="s">
        <v>1134</v>
      </c>
      <c r="F133" s="2" t="s">
        <v>772</v>
      </c>
      <c r="G133" s="3" t="s">
        <v>16</v>
      </c>
      <c r="H133" s="62">
        <v>9</v>
      </c>
      <c r="I133" s="67">
        <v>1784</v>
      </c>
      <c r="J133" s="1">
        <f t="shared" si="2"/>
        <v>3033</v>
      </c>
    </row>
    <row r="134" spans="1:10" ht="30">
      <c r="A134" s="28" t="s">
        <v>1136</v>
      </c>
      <c r="B134" s="2" t="s">
        <v>1140</v>
      </c>
      <c r="C134" s="2" t="s">
        <v>1137</v>
      </c>
      <c r="D134" s="3" t="s">
        <v>763</v>
      </c>
      <c r="E134" s="53" t="s">
        <v>1138</v>
      </c>
      <c r="F134" s="2" t="s">
        <v>1139</v>
      </c>
      <c r="G134" s="3" t="s">
        <v>71</v>
      </c>
      <c r="H134" s="62">
        <v>6</v>
      </c>
      <c r="I134" s="67">
        <v>1297</v>
      </c>
      <c r="J134" s="1">
        <f t="shared" si="2"/>
        <v>2205</v>
      </c>
    </row>
    <row r="135" spans="1:10" ht="165.75">
      <c r="A135" s="28" t="s">
        <v>1141</v>
      </c>
      <c r="B135" s="2" t="s">
        <v>1144</v>
      </c>
      <c r="C135" s="2" t="s">
        <v>1142</v>
      </c>
      <c r="D135" s="3" t="s">
        <v>763</v>
      </c>
      <c r="E135" s="53" t="s">
        <v>1143</v>
      </c>
      <c r="F135" s="2" t="s">
        <v>1056</v>
      </c>
      <c r="G135" s="3" t="s">
        <v>71</v>
      </c>
      <c r="H135" s="62">
        <v>6</v>
      </c>
      <c r="I135" s="67">
        <v>1218</v>
      </c>
      <c r="J135" s="1">
        <f t="shared" si="2"/>
        <v>2071</v>
      </c>
    </row>
    <row r="136" spans="1:10" ht="15.75">
      <c r="A136" s="25"/>
      <c r="B136" s="26"/>
      <c r="C136" s="26" t="s">
        <v>1145</v>
      </c>
      <c r="D136" s="26"/>
      <c r="E136" s="55"/>
      <c r="F136" s="26"/>
      <c r="G136" s="26"/>
      <c r="H136" s="64"/>
      <c r="I136" s="68"/>
    </row>
    <row r="137" spans="1:10">
      <c r="A137" s="28" t="s">
        <v>1146</v>
      </c>
      <c r="B137" s="2" t="s">
        <v>1148</v>
      </c>
      <c r="C137" s="2" t="s">
        <v>1147</v>
      </c>
      <c r="D137" s="3" t="s">
        <v>49</v>
      </c>
      <c r="E137" s="53" t="s">
        <v>69</v>
      </c>
      <c r="F137" s="2" t="s">
        <v>764</v>
      </c>
      <c r="G137" s="3" t="s">
        <v>71</v>
      </c>
      <c r="H137" s="62">
        <v>4</v>
      </c>
      <c r="I137" s="67">
        <v>840</v>
      </c>
      <c r="J137" s="1">
        <f>ROUND(I137*1.7,0)</f>
        <v>1428</v>
      </c>
    </row>
    <row r="138" spans="1:10" ht="15.75">
      <c r="A138" s="25"/>
      <c r="B138" s="26"/>
      <c r="C138" s="26" t="s">
        <v>1149</v>
      </c>
      <c r="D138" s="26"/>
      <c r="E138" s="55"/>
      <c r="F138" s="26"/>
      <c r="G138" s="26"/>
      <c r="H138" s="64"/>
      <c r="I138" s="68"/>
    </row>
    <row r="139" spans="1:10">
      <c r="A139" s="28" t="s">
        <v>1150</v>
      </c>
      <c r="B139" s="2" t="s">
        <v>1152</v>
      </c>
      <c r="C139" s="2" t="s">
        <v>1151</v>
      </c>
      <c r="D139" s="3" t="s">
        <v>49</v>
      </c>
      <c r="E139" s="53" t="s">
        <v>69</v>
      </c>
      <c r="F139" s="2" t="s">
        <v>764</v>
      </c>
      <c r="G139" s="3" t="s">
        <v>71</v>
      </c>
      <c r="H139" s="62">
        <v>4</v>
      </c>
      <c r="I139" s="67">
        <v>730</v>
      </c>
      <c r="J139" s="1">
        <f>ROUND(I139*1.7,0)</f>
        <v>1241</v>
      </c>
    </row>
    <row r="140" spans="1:10" ht="15.75">
      <c r="A140" s="25"/>
      <c r="B140" s="26"/>
      <c r="C140" s="26" t="s">
        <v>1153</v>
      </c>
      <c r="D140" s="26"/>
      <c r="E140" s="55"/>
      <c r="F140" s="26"/>
      <c r="G140" s="26"/>
      <c r="H140" s="64"/>
      <c r="I140" s="68"/>
    </row>
    <row r="141" spans="1:10" ht="165.75">
      <c r="A141" s="28" t="s">
        <v>1154</v>
      </c>
      <c r="B141" s="2" t="s">
        <v>1157</v>
      </c>
      <c r="C141" s="2" t="s">
        <v>1155</v>
      </c>
      <c r="D141" s="3" t="s">
        <v>49</v>
      </c>
      <c r="E141" s="53" t="s">
        <v>1156</v>
      </c>
      <c r="F141" s="2" t="s">
        <v>807</v>
      </c>
      <c r="G141" s="3" t="s">
        <v>71</v>
      </c>
      <c r="H141" s="62">
        <v>5</v>
      </c>
      <c r="I141" s="67">
        <v>618</v>
      </c>
      <c r="J141" s="1">
        <f>ROUND(I141*1.7,0)</f>
        <v>1051</v>
      </c>
    </row>
    <row r="142" spans="1:10" ht="90">
      <c r="A142" s="76" t="s">
        <v>5409</v>
      </c>
      <c r="B142" s="76" t="s">
        <v>5410</v>
      </c>
      <c r="C142" s="76" t="s">
        <v>5411</v>
      </c>
      <c r="D142" s="77" t="s">
        <v>49</v>
      </c>
      <c r="E142" s="76" t="s">
        <v>5412</v>
      </c>
      <c r="F142" s="76" t="s">
        <v>758</v>
      </c>
      <c r="G142" s="77" t="s">
        <v>71</v>
      </c>
      <c r="H142" s="78">
        <v>6</v>
      </c>
      <c r="I142" s="78">
        <v>311</v>
      </c>
      <c r="J142" s="1">
        <f>ROUND(I142*1.7,0)</f>
        <v>529</v>
      </c>
    </row>
    <row r="143" spans="1:10" ht="165.75">
      <c r="A143" s="28" t="s">
        <v>1158</v>
      </c>
      <c r="B143" s="2" t="s">
        <v>1161</v>
      </c>
      <c r="C143" s="2" t="s">
        <v>1159</v>
      </c>
      <c r="D143" s="3" t="s">
        <v>49</v>
      </c>
      <c r="E143" s="53" t="s">
        <v>1160</v>
      </c>
      <c r="F143" s="2" t="s">
        <v>807</v>
      </c>
      <c r="G143" s="3" t="s">
        <v>16</v>
      </c>
      <c r="H143" s="62">
        <v>4</v>
      </c>
      <c r="I143" s="67">
        <v>482</v>
      </c>
      <c r="J143" s="1">
        <f>ROUND(I143*1.7,0)</f>
        <v>819</v>
      </c>
    </row>
    <row r="144" spans="1:10" ht="15.75">
      <c r="A144" s="25"/>
      <c r="B144" s="26"/>
      <c r="C144" s="26" t="s">
        <v>1162</v>
      </c>
      <c r="D144" s="26"/>
      <c r="E144" s="55"/>
      <c r="F144" s="26"/>
      <c r="G144" s="26"/>
      <c r="H144" s="64"/>
      <c r="I144" s="68"/>
    </row>
    <row r="145" spans="1:10">
      <c r="A145" s="28" t="s">
        <v>1163</v>
      </c>
      <c r="B145" s="2" t="s">
        <v>1165</v>
      </c>
      <c r="C145" s="2" t="s">
        <v>1164</v>
      </c>
      <c r="D145" s="3" t="s">
        <v>49</v>
      </c>
      <c r="E145" s="53" t="s">
        <v>430</v>
      </c>
      <c r="F145" s="2" t="s">
        <v>431</v>
      </c>
      <c r="G145" s="3" t="s">
        <v>71</v>
      </c>
      <c r="H145" s="62">
        <v>4</v>
      </c>
      <c r="I145" s="67">
        <v>423</v>
      </c>
      <c r="J145" s="1">
        <f>ROUND(I145*1.7,0)</f>
        <v>719</v>
      </c>
    </row>
    <row r="146" spans="1:10" ht="153">
      <c r="A146" s="28" t="s">
        <v>1166</v>
      </c>
      <c r="B146" s="2" t="s">
        <v>1169</v>
      </c>
      <c r="C146" s="2" t="s">
        <v>1167</v>
      </c>
      <c r="D146" s="3" t="s">
        <v>49</v>
      </c>
      <c r="E146" s="53" t="s">
        <v>1168</v>
      </c>
      <c r="F146" s="2" t="s">
        <v>823</v>
      </c>
      <c r="G146" s="3" t="s">
        <v>71</v>
      </c>
      <c r="H146" s="62">
        <v>2</v>
      </c>
      <c r="I146" s="67">
        <v>363</v>
      </c>
      <c r="J146" s="1">
        <f>ROUND(I146*1.7,0)</f>
        <v>617</v>
      </c>
    </row>
    <row r="147" spans="1:10" ht="165.75">
      <c r="A147" s="28" t="s">
        <v>1170</v>
      </c>
      <c r="B147" s="2" t="s">
        <v>1173</v>
      </c>
      <c r="C147" s="2" t="s">
        <v>1171</v>
      </c>
      <c r="D147" s="3" t="s">
        <v>49</v>
      </c>
      <c r="E147" s="53" t="s">
        <v>1172</v>
      </c>
      <c r="F147" s="2" t="s">
        <v>823</v>
      </c>
      <c r="G147" s="3" t="s">
        <v>16</v>
      </c>
      <c r="H147" s="62">
        <v>2</v>
      </c>
      <c r="I147" s="67">
        <v>497</v>
      </c>
      <c r="J147" s="1">
        <f>ROUND(I147*1.7,0)</f>
        <v>845</v>
      </c>
    </row>
    <row r="148" spans="1:10" ht="15.75">
      <c r="A148" s="25"/>
      <c r="B148" s="26"/>
      <c r="C148" s="26" t="s">
        <v>1174</v>
      </c>
      <c r="D148" s="26"/>
      <c r="E148" s="55"/>
      <c r="F148" s="26"/>
      <c r="G148" s="26"/>
      <c r="H148" s="64"/>
      <c r="I148" s="68"/>
    </row>
    <row r="149" spans="1:10" ht="165.75">
      <c r="A149" s="28" t="s">
        <v>1175</v>
      </c>
      <c r="B149" s="2" t="s">
        <v>1178</v>
      </c>
      <c r="C149" s="2" t="s">
        <v>1176</v>
      </c>
      <c r="D149" s="3" t="s">
        <v>49</v>
      </c>
      <c r="E149" s="53" t="s">
        <v>1177</v>
      </c>
      <c r="F149" s="2" t="s">
        <v>807</v>
      </c>
      <c r="G149" s="3" t="s">
        <v>71</v>
      </c>
      <c r="H149" s="62">
        <v>2</v>
      </c>
      <c r="I149" s="67">
        <v>342</v>
      </c>
      <c r="J149" s="1">
        <f>ROUND(I149*1.7,0)</f>
        <v>581</v>
      </c>
    </row>
    <row r="150" spans="1:10" ht="15.75">
      <c r="A150" s="25"/>
      <c r="B150" s="26"/>
      <c r="C150" s="26" t="s">
        <v>1179</v>
      </c>
      <c r="D150" s="26"/>
      <c r="E150" s="55"/>
      <c r="F150" s="26"/>
      <c r="G150" s="26"/>
      <c r="H150" s="64"/>
      <c r="I150" s="68"/>
    </row>
    <row r="151" spans="1:10" ht="165.75">
      <c r="A151" s="28" t="s">
        <v>1180</v>
      </c>
      <c r="B151" s="2" t="s">
        <v>1183</v>
      </c>
      <c r="C151" s="2" t="s">
        <v>1181</v>
      </c>
      <c r="D151" s="3" t="s">
        <v>49</v>
      </c>
      <c r="E151" s="53" t="s">
        <v>1182</v>
      </c>
      <c r="F151" s="2" t="s">
        <v>807</v>
      </c>
      <c r="G151" s="3" t="s">
        <v>71</v>
      </c>
      <c r="H151" s="62">
        <v>2</v>
      </c>
      <c r="I151" s="67">
        <v>200</v>
      </c>
      <c r="J151" s="1">
        <f>ROUND(I151*1.7,0)</f>
        <v>340</v>
      </c>
    </row>
    <row r="152" spans="1:10" ht="153">
      <c r="A152" s="28" t="s">
        <v>1184</v>
      </c>
      <c r="B152" s="2" t="s">
        <v>1187</v>
      </c>
      <c r="C152" s="2" t="s">
        <v>1185</v>
      </c>
      <c r="D152" s="3" t="s">
        <v>49</v>
      </c>
      <c r="E152" s="53" t="s">
        <v>1186</v>
      </c>
      <c r="F152" s="2" t="s">
        <v>807</v>
      </c>
      <c r="G152" s="3" t="s">
        <v>16</v>
      </c>
      <c r="H152" s="62">
        <v>2</v>
      </c>
      <c r="I152" s="67">
        <v>435</v>
      </c>
      <c r="J152" s="1">
        <f>ROUND(I152*1.7,0)</f>
        <v>740</v>
      </c>
    </row>
    <row r="153" spans="1:10" ht="15.75">
      <c r="A153" s="25"/>
      <c r="B153" s="26"/>
      <c r="C153" s="26" t="s">
        <v>1188</v>
      </c>
      <c r="D153" s="26"/>
      <c r="E153" s="55"/>
      <c r="F153" s="26"/>
      <c r="G153" s="26"/>
      <c r="H153" s="64"/>
      <c r="I153" s="68"/>
    </row>
    <row r="154" spans="1:10" ht="153">
      <c r="A154" s="28" t="s">
        <v>1189</v>
      </c>
      <c r="B154" s="2" t="s">
        <v>1192</v>
      </c>
      <c r="C154" s="2" t="s">
        <v>1190</v>
      </c>
      <c r="D154" s="3" t="s">
        <v>49</v>
      </c>
      <c r="E154" s="53" t="s">
        <v>1191</v>
      </c>
      <c r="F154" s="2" t="s">
        <v>807</v>
      </c>
      <c r="G154" s="3" t="s">
        <v>71</v>
      </c>
      <c r="H154" s="62">
        <v>2</v>
      </c>
      <c r="I154" s="67">
        <v>200</v>
      </c>
      <c r="J154" s="1">
        <f t="shared" ref="J154:J159" si="3">ROUND(I154*1.7,0)</f>
        <v>340</v>
      </c>
    </row>
    <row r="155" spans="1:10" ht="153">
      <c r="A155" s="28" t="s">
        <v>1193</v>
      </c>
      <c r="B155" s="2" t="s">
        <v>1196</v>
      </c>
      <c r="C155" s="2" t="s">
        <v>1194</v>
      </c>
      <c r="D155" s="3" t="s">
        <v>49</v>
      </c>
      <c r="E155" s="53" t="s">
        <v>1195</v>
      </c>
      <c r="F155" s="2" t="s">
        <v>823</v>
      </c>
      <c r="G155" s="3" t="s">
        <v>71</v>
      </c>
      <c r="H155" s="62">
        <v>2</v>
      </c>
      <c r="I155" s="67">
        <v>200</v>
      </c>
      <c r="J155" s="1">
        <f t="shared" si="3"/>
        <v>340</v>
      </c>
    </row>
    <row r="156" spans="1:10" ht="165.75">
      <c r="A156" s="28" t="s">
        <v>1197</v>
      </c>
      <c r="B156" s="2" t="s">
        <v>1200</v>
      </c>
      <c r="C156" s="2" t="s">
        <v>1198</v>
      </c>
      <c r="D156" s="3" t="s">
        <v>49</v>
      </c>
      <c r="E156" s="53" t="s">
        <v>1199</v>
      </c>
      <c r="F156" s="2" t="s">
        <v>807</v>
      </c>
      <c r="G156" s="3" t="s">
        <v>71</v>
      </c>
      <c r="H156" s="62">
        <v>2</v>
      </c>
      <c r="I156" s="67">
        <v>200</v>
      </c>
      <c r="J156" s="1">
        <f t="shared" si="3"/>
        <v>340</v>
      </c>
    </row>
    <row r="157" spans="1:10" ht="165.75">
      <c r="A157" s="28" t="s">
        <v>1201</v>
      </c>
      <c r="B157" s="2" t="s">
        <v>1204</v>
      </c>
      <c r="C157" s="2" t="s">
        <v>1202</v>
      </c>
      <c r="D157" s="3" t="s">
        <v>49</v>
      </c>
      <c r="E157" s="53" t="s">
        <v>1203</v>
      </c>
      <c r="F157" s="2" t="s">
        <v>1056</v>
      </c>
      <c r="G157" s="3" t="s">
        <v>16</v>
      </c>
      <c r="H157" s="62">
        <v>2</v>
      </c>
      <c r="I157" s="67">
        <v>410</v>
      </c>
      <c r="J157" s="1">
        <f t="shared" si="3"/>
        <v>697</v>
      </c>
    </row>
    <row r="158" spans="1:10" ht="153">
      <c r="A158" s="28" t="s">
        <v>1205</v>
      </c>
      <c r="B158" s="2" t="s">
        <v>1208</v>
      </c>
      <c r="C158" s="2" t="s">
        <v>1206</v>
      </c>
      <c r="D158" s="3" t="s">
        <v>49</v>
      </c>
      <c r="E158" s="53" t="s">
        <v>1207</v>
      </c>
      <c r="F158" s="2" t="s">
        <v>1056</v>
      </c>
      <c r="G158" s="3" t="s">
        <v>16</v>
      </c>
      <c r="H158" s="62">
        <v>2</v>
      </c>
      <c r="I158" s="67">
        <v>423</v>
      </c>
      <c r="J158" s="1">
        <f t="shared" si="3"/>
        <v>719</v>
      </c>
    </row>
    <row r="159" spans="1:10" ht="153">
      <c r="A159" s="28" t="s">
        <v>1209</v>
      </c>
      <c r="B159" s="2" t="s">
        <v>1212</v>
      </c>
      <c r="C159" s="2" t="s">
        <v>1210</v>
      </c>
      <c r="D159" s="3" t="s">
        <v>49</v>
      </c>
      <c r="E159" s="53" t="s">
        <v>1211</v>
      </c>
      <c r="F159" s="2" t="s">
        <v>807</v>
      </c>
      <c r="G159" s="3" t="s">
        <v>16</v>
      </c>
      <c r="H159" s="62">
        <v>2</v>
      </c>
      <c r="I159" s="67">
        <v>477</v>
      </c>
      <c r="J159" s="1">
        <f t="shared" si="3"/>
        <v>811</v>
      </c>
    </row>
    <row r="160" spans="1:10" ht="15.75">
      <c r="A160" s="25"/>
      <c r="B160" s="26"/>
      <c r="C160" s="26" t="s">
        <v>1213</v>
      </c>
      <c r="D160" s="26"/>
      <c r="E160" s="55"/>
      <c r="F160" s="26"/>
      <c r="G160" s="26"/>
      <c r="H160" s="64"/>
      <c r="I160" s="68"/>
    </row>
    <row r="161" spans="1:10">
      <c r="A161" s="28" t="s">
        <v>1214</v>
      </c>
      <c r="B161" s="2" t="s">
        <v>1216</v>
      </c>
      <c r="C161" s="2" t="s">
        <v>1215</v>
      </c>
      <c r="D161" s="3" t="s">
        <v>49</v>
      </c>
      <c r="E161" s="53" t="s">
        <v>69</v>
      </c>
      <c r="F161" s="2" t="s">
        <v>764</v>
      </c>
      <c r="G161" s="3" t="s">
        <v>71</v>
      </c>
      <c r="H161" s="62">
        <v>3</v>
      </c>
      <c r="I161" s="67">
        <v>400</v>
      </c>
    </row>
    <row r="162" spans="1:10" ht="15.75">
      <c r="A162" s="25"/>
      <c r="B162" s="26"/>
      <c r="C162" s="26" t="s">
        <v>1217</v>
      </c>
      <c r="D162" s="26"/>
      <c r="E162" s="55"/>
      <c r="F162" s="26"/>
      <c r="G162" s="26"/>
      <c r="H162" s="64"/>
      <c r="I162" s="68"/>
    </row>
    <row r="163" spans="1:10" ht="165.75">
      <c r="A163" s="28" t="s">
        <v>1218</v>
      </c>
      <c r="B163" s="2" t="s">
        <v>1221</v>
      </c>
      <c r="C163" s="2" t="s">
        <v>1219</v>
      </c>
      <c r="D163" s="3" t="s">
        <v>49</v>
      </c>
      <c r="E163" s="53" t="s">
        <v>1220</v>
      </c>
      <c r="F163" s="2" t="s">
        <v>901</v>
      </c>
      <c r="G163" s="3" t="s">
        <v>71</v>
      </c>
      <c r="H163" s="62">
        <v>2</v>
      </c>
      <c r="I163" s="67">
        <v>200</v>
      </c>
      <c r="J163" s="1">
        <f>ROUND(I163*1.7,0)</f>
        <v>340</v>
      </c>
    </row>
    <row r="164" spans="1:10" ht="165.75">
      <c r="A164" s="28" t="s">
        <v>1222</v>
      </c>
      <c r="B164" s="2" t="s">
        <v>1225</v>
      </c>
      <c r="C164" s="2" t="s">
        <v>1223</v>
      </c>
      <c r="D164" s="3" t="s">
        <v>49</v>
      </c>
      <c r="E164" s="53" t="s">
        <v>1224</v>
      </c>
      <c r="F164" s="2" t="s">
        <v>807</v>
      </c>
      <c r="G164" s="3" t="s">
        <v>16</v>
      </c>
      <c r="H164" s="62">
        <v>2</v>
      </c>
      <c r="I164" s="67">
        <v>437</v>
      </c>
      <c r="J164" s="1">
        <f>ROUND(I164*1.7,0)</f>
        <v>743</v>
      </c>
    </row>
    <row r="165" spans="1:10" ht="15.75">
      <c r="A165" s="25"/>
      <c r="B165" s="26"/>
      <c r="C165" s="26" t="s">
        <v>1226</v>
      </c>
      <c r="D165" s="26"/>
      <c r="E165" s="55"/>
      <c r="F165" s="26"/>
      <c r="G165" s="26"/>
      <c r="H165" s="64"/>
      <c r="I165" s="68"/>
    </row>
    <row r="166" spans="1:10">
      <c r="A166" s="28" t="s">
        <v>1227</v>
      </c>
      <c r="B166" s="2" t="s">
        <v>1229</v>
      </c>
      <c r="C166" s="2" t="s">
        <v>1228</v>
      </c>
      <c r="D166" s="3" t="s">
        <v>49</v>
      </c>
      <c r="E166" s="53" t="s">
        <v>430</v>
      </c>
      <c r="F166" s="2" t="s">
        <v>431</v>
      </c>
      <c r="G166" s="3" t="s">
        <v>71</v>
      </c>
      <c r="H166" s="62">
        <v>4</v>
      </c>
      <c r="I166" s="67">
        <v>388</v>
      </c>
      <c r="J166" s="1">
        <f>ROUND(I166*1.7,0)</f>
        <v>660</v>
      </c>
    </row>
    <row r="167" spans="1:10">
      <c r="A167" s="28" t="s">
        <v>1230</v>
      </c>
      <c r="B167" s="2" t="s">
        <v>1232</v>
      </c>
      <c r="C167" s="2" t="s">
        <v>1231</v>
      </c>
      <c r="D167" s="3" t="s">
        <v>49</v>
      </c>
      <c r="E167" s="53" t="s">
        <v>430</v>
      </c>
      <c r="F167" s="2" t="s">
        <v>431</v>
      </c>
      <c r="G167" s="3" t="s">
        <v>16</v>
      </c>
      <c r="H167" s="62">
        <v>4</v>
      </c>
      <c r="I167" s="67">
        <v>480</v>
      </c>
      <c r="J167" s="1">
        <f>ROUND(I167*1.7,0)</f>
        <v>816</v>
      </c>
    </row>
    <row r="168" spans="1:10" ht="153">
      <c r="A168" s="28" t="s">
        <v>1233</v>
      </c>
      <c r="B168" s="2" t="s">
        <v>1236</v>
      </c>
      <c r="C168" s="2" t="s">
        <v>1234</v>
      </c>
      <c r="D168" s="3" t="s">
        <v>49</v>
      </c>
      <c r="E168" s="53" t="s">
        <v>1235</v>
      </c>
      <c r="F168" s="2" t="s">
        <v>901</v>
      </c>
      <c r="G168" s="3" t="s">
        <v>71</v>
      </c>
      <c r="H168" s="62">
        <v>2</v>
      </c>
      <c r="I168" s="67">
        <v>300</v>
      </c>
      <c r="J168" s="1">
        <f>ROUND(I168*1.7,0)</f>
        <v>510</v>
      </c>
    </row>
    <row r="169" spans="1:10" ht="165.75">
      <c r="A169" s="28" t="s">
        <v>1237</v>
      </c>
      <c r="B169" s="2" t="s">
        <v>1240</v>
      </c>
      <c r="C169" s="2" t="s">
        <v>1238</v>
      </c>
      <c r="D169" s="3" t="s">
        <v>49</v>
      </c>
      <c r="E169" s="53" t="s">
        <v>1239</v>
      </c>
      <c r="F169" s="2" t="s">
        <v>807</v>
      </c>
      <c r="G169" s="3" t="s">
        <v>16</v>
      </c>
      <c r="H169" s="62">
        <v>2</v>
      </c>
      <c r="I169" s="67">
        <v>460</v>
      </c>
      <c r="J169" s="1">
        <f>ROUND(I169*1.7,0)</f>
        <v>782</v>
      </c>
    </row>
    <row r="170" spans="1:10" ht="15.75">
      <c r="A170" s="25"/>
      <c r="B170" s="26"/>
      <c r="C170" s="26" t="s">
        <v>1241</v>
      </c>
      <c r="D170" s="26"/>
      <c r="E170" s="55"/>
      <c r="F170" s="26"/>
      <c r="G170" s="26"/>
      <c r="H170" s="64"/>
      <c r="I170" s="68"/>
    </row>
    <row r="171" spans="1:10">
      <c r="A171" s="28" t="s">
        <v>1242</v>
      </c>
      <c r="B171" s="2" t="s">
        <v>1244</v>
      </c>
      <c r="C171" s="2" t="s">
        <v>1243</v>
      </c>
      <c r="D171" s="3" t="s">
        <v>49</v>
      </c>
      <c r="E171" s="53" t="s">
        <v>69</v>
      </c>
      <c r="F171" s="2" t="s">
        <v>764</v>
      </c>
      <c r="G171" s="3" t="s">
        <v>71</v>
      </c>
      <c r="H171" s="62">
        <v>4</v>
      </c>
      <c r="I171" s="67">
        <v>667</v>
      </c>
      <c r="J171" s="1">
        <f>ROUND(I171*1.7,0)</f>
        <v>1134</v>
      </c>
    </row>
    <row r="172" spans="1:10" ht="15.75">
      <c r="A172" s="22"/>
      <c r="B172" s="23"/>
      <c r="C172" s="23" t="s">
        <v>1245</v>
      </c>
      <c r="D172" s="23"/>
      <c r="E172" s="54"/>
      <c r="F172" s="23"/>
      <c r="G172" s="23"/>
      <c r="H172" s="63"/>
      <c r="I172" s="69"/>
    </row>
    <row r="173" spans="1:10" ht="15.75">
      <c r="A173" s="25"/>
      <c r="B173" s="26"/>
      <c r="C173" s="26" t="s">
        <v>1246</v>
      </c>
      <c r="D173" s="26"/>
      <c r="E173" s="55"/>
      <c r="F173" s="26"/>
      <c r="G173" s="26"/>
      <c r="H173" s="64"/>
      <c r="I173" s="68"/>
    </row>
    <row r="174" spans="1:10">
      <c r="A174" s="28" t="s">
        <v>1247</v>
      </c>
      <c r="B174" s="2" t="s">
        <v>1249</v>
      </c>
      <c r="C174" s="2" t="s">
        <v>1248</v>
      </c>
      <c r="D174" s="3" t="s">
        <v>327</v>
      </c>
      <c r="E174" s="53" t="s">
        <v>64</v>
      </c>
      <c r="F174" s="2" t="s">
        <v>65</v>
      </c>
      <c r="G174" s="3" t="s">
        <v>16</v>
      </c>
      <c r="H174" s="62">
        <v>4</v>
      </c>
      <c r="I174" s="67">
        <v>310</v>
      </c>
      <c r="J174" s="1">
        <f>ROUND(I174*1.7,0)</f>
        <v>527</v>
      </c>
    </row>
    <row r="175" spans="1:10">
      <c r="A175" s="28" t="s">
        <v>1250</v>
      </c>
      <c r="B175" s="2" t="s">
        <v>1252</v>
      </c>
      <c r="C175" s="2" t="s">
        <v>1251</v>
      </c>
      <c r="D175" s="3" t="s">
        <v>327</v>
      </c>
      <c r="E175" s="53" t="s">
        <v>64</v>
      </c>
      <c r="F175" s="2" t="s">
        <v>65</v>
      </c>
      <c r="G175" s="3" t="s">
        <v>39</v>
      </c>
      <c r="H175" s="62">
        <v>4</v>
      </c>
      <c r="I175" s="67">
        <v>739</v>
      </c>
      <c r="J175" s="1">
        <f>ROUND(I175*1.7,0)</f>
        <v>1256</v>
      </c>
    </row>
    <row r="176" spans="1:10">
      <c r="A176" s="28" t="s">
        <v>1253</v>
      </c>
      <c r="B176" s="2" t="s">
        <v>1255</v>
      </c>
      <c r="C176" s="2" t="s">
        <v>1254</v>
      </c>
      <c r="D176" s="3" t="s">
        <v>327</v>
      </c>
      <c r="E176" s="53" t="s">
        <v>64</v>
      </c>
      <c r="F176" s="2" t="s">
        <v>65</v>
      </c>
      <c r="G176" s="3" t="s">
        <v>39</v>
      </c>
      <c r="H176" s="62">
        <v>4</v>
      </c>
      <c r="I176" s="67">
        <v>298</v>
      </c>
      <c r="J176" s="1">
        <f>ROUND(I176*1.7,0)</f>
        <v>507</v>
      </c>
    </row>
    <row r="177" spans="1:10" ht="15.75">
      <c r="A177" s="25"/>
      <c r="B177" s="26"/>
      <c r="C177" s="26" t="s">
        <v>1256</v>
      </c>
      <c r="D177" s="26"/>
      <c r="E177" s="55"/>
      <c r="F177" s="26"/>
      <c r="G177" s="26"/>
      <c r="H177" s="64"/>
      <c r="I177" s="68"/>
    </row>
    <row r="178" spans="1:10" ht="30">
      <c r="A178" s="28" t="s">
        <v>1257</v>
      </c>
      <c r="B178" s="2" t="s">
        <v>1259</v>
      </c>
      <c r="C178" s="2" t="s">
        <v>1258</v>
      </c>
      <c r="D178" s="3" t="s">
        <v>327</v>
      </c>
      <c r="E178" s="53" t="s">
        <v>64</v>
      </c>
      <c r="F178" s="2" t="s">
        <v>65</v>
      </c>
      <c r="G178" s="3" t="s">
        <v>39</v>
      </c>
      <c r="H178" s="62">
        <v>4</v>
      </c>
      <c r="I178" s="67">
        <v>299</v>
      </c>
      <c r="J178" s="1">
        <f>ROUND(I178*1.7,0)</f>
        <v>508</v>
      </c>
    </row>
    <row r="179" spans="1:10" ht="15.75">
      <c r="A179" s="25"/>
      <c r="B179" s="26"/>
      <c r="C179" s="26" t="s">
        <v>1260</v>
      </c>
      <c r="D179" s="26"/>
      <c r="E179" s="55"/>
      <c r="F179" s="26"/>
      <c r="G179" s="26"/>
      <c r="H179" s="64"/>
      <c r="I179" s="68"/>
    </row>
    <row r="180" spans="1:10" ht="30">
      <c r="A180" s="28" t="s">
        <v>1261</v>
      </c>
      <c r="B180" s="2" t="s">
        <v>1263</v>
      </c>
      <c r="C180" s="2" t="s">
        <v>1262</v>
      </c>
      <c r="D180" s="3" t="s">
        <v>327</v>
      </c>
      <c r="E180" s="53" t="s">
        <v>64</v>
      </c>
      <c r="F180" s="2" t="s">
        <v>65</v>
      </c>
      <c r="G180" s="3" t="s">
        <v>39</v>
      </c>
      <c r="H180" s="62">
        <v>4</v>
      </c>
      <c r="I180" s="67">
        <v>250</v>
      </c>
      <c r="J180" s="1">
        <f t="shared" ref="J180:J188" si="4">ROUND(I180*1.7,0)</f>
        <v>425</v>
      </c>
    </row>
    <row r="181" spans="1:10" ht="30">
      <c r="A181" s="28" t="s">
        <v>1264</v>
      </c>
      <c r="B181" s="2" t="s">
        <v>1266</v>
      </c>
      <c r="C181" s="2" t="s">
        <v>1265</v>
      </c>
      <c r="D181" s="3" t="s">
        <v>327</v>
      </c>
      <c r="E181" s="53" t="s">
        <v>64</v>
      </c>
      <c r="F181" s="2" t="s">
        <v>65</v>
      </c>
      <c r="G181" s="3" t="s">
        <v>39</v>
      </c>
      <c r="H181" s="62">
        <v>2</v>
      </c>
      <c r="I181" s="67">
        <v>262</v>
      </c>
      <c r="J181" s="1">
        <f t="shared" si="4"/>
        <v>445</v>
      </c>
    </row>
    <row r="182" spans="1:10" ht="30">
      <c r="A182" s="28" t="s">
        <v>1267</v>
      </c>
      <c r="B182" s="2" t="s">
        <v>1269</v>
      </c>
      <c r="C182" s="2" t="s">
        <v>1268</v>
      </c>
      <c r="D182" s="3" t="s">
        <v>327</v>
      </c>
      <c r="E182" s="53" t="s">
        <v>64</v>
      </c>
      <c r="F182" s="2" t="s">
        <v>65</v>
      </c>
      <c r="G182" s="3" t="s">
        <v>39</v>
      </c>
      <c r="H182" s="62">
        <v>4</v>
      </c>
      <c r="I182" s="67">
        <v>496</v>
      </c>
      <c r="J182" s="1">
        <f t="shared" si="4"/>
        <v>843</v>
      </c>
    </row>
    <row r="183" spans="1:10" ht="30">
      <c r="A183" s="28" t="s">
        <v>1270</v>
      </c>
      <c r="B183" s="2" t="s">
        <v>1272</v>
      </c>
      <c r="C183" s="2" t="s">
        <v>1271</v>
      </c>
      <c r="D183" s="3" t="s">
        <v>327</v>
      </c>
      <c r="E183" s="53" t="s">
        <v>64</v>
      </c>
      <c r="F183" s="2" t="s">
        <v>65</v>
      </c>
      <c r="G183" s="3" t="s">
        <v>39</v>
      </c>
      <c r="H183" s="62">
        <v>4</v>
      </c>
      <c r="I183" s="67">
        <v>554</v>
      </c>
      <c r="J183" s="1">
        <f t="shared" si="4"/>
        <v>942</v>
      </c>
    </row>
    <row r="184" spans="1:10" ht="30">
      <c r="A184" s="28" t="s">
        <v>1273</v>
      </c>
      <c r="B184" s="2" t="s">
        <v>1275</v>
      </c>
      <c r="C184" s="2" t="s">
        <v>1274</v>
      </c>
      <c r="D184" s="3" t="s">
        <v>327</v>
      </c>
      <c r="E184" s="53" t="s">
        <v>64</v>
      </c>
      <c r="F184" s="2" t="s">
        <v>65</v>
      </c>
      <c r="G184" s="3" t="s">
        <v>39</v>
      </c>
      <c r="H184" s="62">
        <v>4</v>
      </c>
      <c r="I184" s="67">
        <v>500</v>
      </c>
      <c r="J184" s="1">
        <f t="shared" si="4"/>
        <v>850</v>
      </c>
    </row>
    <row r="185" spans="1:10" ht="30">
      <c r="A185" s="28" t="s">
        <v>1276</v>
      </c>
      <c r="B185" s="2" t="s">
        <v>1278</v>
      </c>
      <c r="C185" s="2" t="s">
        <v>1277</v>
      </c>
      <c r="D185" s="3" t="s">
        <v>327</v>
      </c>
      <c r="E185" s="53" t="s">
        <v>64</v>
      </c>
      <c r="F185" s="2" t="s">
        <v>65</v>
      </c>
      <c r="G185" s="3" t="s">
        <v>39</v>
      </c>
      <c r="H185" s="62">
        <v>4</v>
      </c>
      <c r="I185" s="67">
        <v>528</v>
      </c>
      <c r="J185" s="1">
        <f t="shared" si="4"/>
        <v>898</v>
      </c>
    </row>
    <row r="186" spans="1:10" ht="30">
      <c r="A186" s="28" t="s">
        <v>1279</v>
      </c>
      <c r="B186" s="2" t="s">
        <v>1281</v>
      </c>
      <c r="C186" s="2" t="s">
        <v>1280</v>
      </c>
      <c r="D186" s="3" t="s">
        <v>327</v>
      </c>
      <c r="E186" s="53" t="s">
        <v>64</v>
      </c>
      <c r="F186" s="2" t="s">
        <v>65</v>
      </c>
      <c r="G186" s="3" t="s">
        <v>71</v>
      </c>
      <c r="H186" s="62">
        <v>4</v>
      </c>
      <c r="I186" s="67">
        <v>2425</v>
      </c>
      <c r="J186" s="1">
        <f t="shared" si="4"/>
        <v>4123</v>
      </c>
    </row>
    <row r="187" spans="1:10" ht="30">
      <c r="A187" s="28" t="s">
        <v>1282</v>
      </c>
      <c r="B187" s="2" t="s">
        <v>1284</v>
      </c>
      <c r="C187" s="2" t="s">
        <v>1283</v>
      </c>
      <c r="D187" s="3" t="s">
        <v>327</v>
      </c>
      <c r="E187" s="53" t="s">
        <v>64</v>
      </c>
      <c r="F187" s="2" t="s">
        <v>65</v>
      </c>
      <c r="G187" s="3" t="s">
        <v>71</v>
      </c>
      <c r="H187" s="62">
        <v>4</v>
      </c>
      <c r="I187" s="67">
        <v>2372</v>
      </c>
      <c r="J187" s="1">
        <f t="shared" si="4"/>
        <v>4032</v>
      </c>
    </row>
    <row r="188" spans="1:10" ht="45">
      <c r="A188" s="28" t="s">
        <v>1285</v>
      </c>
      <c r="B188" s="2" t="s">
        <v>1287</v>
      </c>
      <c r="C188" s="2" t="s">
        <v>1286</v>
      </c>
      <c r="D188" s="3" t="s">
        <v>327</v>
      </c>
      <c r="E188" s="53" t="s">
        <v>64</v>
      </c>
      <c r="F188" s="2" t="s">
        <v>65</v>
      </c>
      <c r="G188" s="3" t="s">
        <v>39</v>
      </c>
      <c r="H188" s="62">
        <v>5</v>
      </c>
      <c r="I188" s="67">
        <v>566</v>
      </c>
      <c r="J188" s="1">
        <f t="shared" si="4"/>
        <v>962</v>
      </c>
    </row>
    <row r="189" spans="1:10" ht="15.75">
      <c r="A189" s="25"/>
      <c r="B189" s="26"/>
      <c r="C189" s="26" t="s">
        <v>1288</v>
      </c>
      <c r="D189" s="26"/>
      <c r="E189" s="55"/>
      <c r="F189" s="26"/>
      <c r="G189" s="26"/>
      <c r="H189" s="64"/>
      <c r="I189" s="68"/>
    </row>
    <row r="190" spans="1:10" ht="30">
      <c r="A190" s="28" t="s">
        <v>1289</v>
      </c>
      <c r="B190" s="2" t="s">
        <v>1291</v>
      </c>
      <c r="C190" s="2" t="s">
        <v>1290</v>
      </c>
      <c r="D190" s="3" t="s">
        <v>327</v>
      </c>
      <c r="E190" s="53" t="s">
        <v>64</v>
      </c>
      <c r="F190" s="2" t="s">
        <v>65</v>
      </c>
      <c r="G190" s="3" t="s">
        <v>71</v>
      </c>
      <c r="H190" s="62">
        <v>2</v>
      </c>
      <c r="I190" s="67">
        <v>440</v>
      </c>
      <c r="J190" s="1">
        <f t="shared" ref="J190:J196" si="5">ROUND(I190*1.7,0)</f>
        <v>748</v>
      </c>
    </row>
    <row r="191" spans="1:10" ht="30">
      <c r="A191" s="28" t="s">
        <v>1292</v>
      </c>
      <c r="B191" s="2" t="s">
        <v>1294</v>
      </c>
      <c r="C191" s="2" t="s">
        <v>1293</v>
      </c>
      <c r="D191" s="3" t="s">
        <v>327</v>
      </c>
      <c r="E191" s="53" t="s">
        <v>64</v>
      </c>
      <c r="F191" s="2" t="s">
        <v>65</v>
      </c>
      <c r="G191" s="3" t="s">
        <v>39</v>
      </c>
      <c r="H191" s="62">
        <v>2</v>
      </c>
      <c r="I191" s="67">
        <v>440</v>
      </c>
      <c r="J191" s="1">
        <f t="shared" si="5"/>
        <v>748</v>
      </c>
    </row>
    <row r="192" spans="1:10" ht="30">
      <c r="A192" s="28" t="s">
        <v>1295</v>
      </c>
      <c r="B192" s="2" t="s">
        <v>1297</v>
      </c>
      <c r="C192" s="2" t="s">
        <v>1296</v>
      </c>
      <c r="D192" s="3" t="s">
        <v>327</v>
      </c>
      <c r="E192" s="53" t="s">
        <v>64</v>
      </c>
      <c r="F192" s="2" t="s">
        <v>65</v>
      </c>
      <c r="G192" s="3" t="s">
        <v>39</v>
      </c>
      <c r="H192" s="62">
        <v>2</v>
      </c>
      <c r="I192" s="67">
        <v>472</v>
      </c>
      <c r="J192" s="1">
        <f t="shared" si="5"/>
        <v>802</v>
      </c>
    </row>
    <row r="193" spans="1:10" ht="30">
      <c r="A193" s="28" t="s">
        <v>1298</v>
      </c>
      <c r="B193" s="2" t="s">
        <v>1300</v>
      </c>
      <c r="C193" s="2" t="s">
        <v>1299</v>
      </c>
      <c r="D193" s="3" t="s">
        <v>327</v>
      </c>
      <c r="E193" s="53" t="s">
        <v>64</v>
      </c>
      <c r="F193" s="2" t="s">
        <v>65</v>
      </c>
      <c r="G193" s="3" t="s">
        <v>16</v>
      </c>
      <c r="H193" s="62">
        <v>4</v>
      </c>
      <c r="I193" s="67">
        <v>347</v>
      </c>
      <c r="J193" s="1">
        <f t="shared" si="5"/>
        <v>590</v>
      </c>
    </row>
    <row r="194" spans="1:10" ht="30">
      <c r="A194" s="28" t="s">
        <v>1301</v>
      </c>
      <c r="B194" s="2" t="s">
        <v>1303</v>
      </c>
      <c r="C194" s="2" t="s">
        <v>1302</v>
      </c>
      <c r="D194" s="3" t="s">
        <v>327</v>
      </c>
      <c r="E194" s="53" t="s">
        <v>64</v>
      </c>
      <c r="F194" s="2" t="s">
        <v>65</v>
      </c>
      <c r="G194" s="3" t="s">
        <v>71</v>
      </c>
      <c r="H194" s="62">
        <v>4</v>
      </c>
      <c r="I194" s="67">
        <v>2724</v>
      </c>
      <c r="J194" s="1">
        <f t="shared" si="5"/>
        <v>4631</v>
      </c>
    </row>
    <row r="195" spans="1:10" ht="30">
      <c r="A195" s="28" t="s">
        <v>1304</v>
      </c>
      <c r="B195" s="2" t="s">
        <v>1306</v>
      </c>
      <c r="C195" s="2" t="s">
        <v>1305</v>
      </c>
      <c r="D195" s="3" t="s">
        <v>327</v>
      </c>
      <c r="E195" s="53" t="s">
        <v>64</v>
      </c>
      <c r="F195" s="2" t="s">
        <v>65</v>
      </c>
      <c r="G195" s="3" t="s">
        <v>71</v>
      </c>
      <c r="H195" s="62">
        <v>4</v>
      </c>
      <c r="I195" s="67">
        <v>2724</v>
      </c>
      <c r="J195" s="1">
        <f t="shared" si="5"/>
        <v>4631</v>
      </c>
    </row>
    <row r="196" spans="1:10" ht="45">
      <c r="A196" s="28" t="s">
        <v>1307</v>
      </c>
      <c r="B196" s="2" t="s">
        <v>1309</v>
      </c>
      <c r="C196" s="2" t="s">
        <v>1308</v>
      </c>
      <c r="D196" s="3" t="s">
        <v>327</v>
      </c>
      <c r="E196" s="53" t="s">
        <v>64</v>
      </c>
      <c r="F196" s="2" t="s">
        <v>65</v>
      </c>
      <c r="G196" s="3" t="s">
        <v>39</v>
      </c>
      <c r="H196" s="62">
        <v>5</v>
      </c>
      <c r="I196" s="67">
        <v>582</v>
      </c>
      <c r="J196" s="1">
        <f t="shared" si="5"/>
        <v>989</v>
      </c>
    </row>
    <row r="197" spans="1:10" ht="15.75">
      <c r="A197" s="25"/>
      <c r="B197" s="26"/>
      <c r="C197" s="26" t="s">
        <v>1310</v>
      </c>
      <c r="D197" s="26"/>
      <c r="E197" s="55"/>
      <c r="F197" s="26"/>
      <c r="G197" s="26"/>
      <c r="H197" s="64"/>
      <c r="I197" s="68"/>
    </row>
    <row r="198" spans="1:10">
      <c r="A198" s="28" t="s">
        <v>1311</v>
      </c>
      <c r="B198" s="2" t="s">
        <v>1313</v>
      </c>
      <c r="C198" s="2" t="s">
        <v>1312</v>
      </c>
      <c r="D198" s="3" t="s">
        <v>327</v>
      </c>
      <c r="E198" s="53" t="s">
        <v>64</v>
      </c>
      <c r="F198" s="2" t="s">
        <v>65</v>
      </c>
      <c r="G198" s="3" t="s">
        <v>39</v>
      </c>
      <c r="H198" s="62">
        <v>9</v>
      </c>
      <c r="I198" s="67">
        <v>760</v>
      </c>
      <c r="J198" s="1">
        <f>ROUND(I198*1.7,0)</f>
        <v>1292</v>
      </c>
    </row>
    <row r="199" spans="1:10">
      <c r="A199" s="28" t="s">
        <v>1314</v>
      </c>
      <c r="B199" s="2" t="s">
        <v>1316</v>
      </c>
      <c r="C199" s="2" t="s">
        <v>1315</v>
      </c>
      <c r="D199" s="3" t="s">
        <v>327</v>
      </c>
      <c r="E199" s="53" t="s">
        <v>64</v>
      </c>
      <c r="F199" s="2" t="s">
        <v>65</v>
      </c>
      <c r="G199" s="3" t="s">
        <v>39</v>
      </c>
      <c r="H199" s="62">
        <v>9</v>
      </c>
      <c r="I199" s="67">
        <v>392</v>
      </c>
      <c r="J199" s="1">
        <f>ROUND(I199*1.7,0)</f>
        <v>666</v>
      </c>
    </row>
    <row r="200" spans="1:10">
      <c r="A200" s="28" t="s">
        <v>1317</v>
      </c>
      <c r="B200" s="2" t="s">
        <v>1319</v>
      </c>
      <c r="C200" s="2" t="s">
        <v>1318</v>
      </c>
      <c r="D200" s="3" t="s">
        <v>327</v>
      </c>
      <c r="E200" s="53" t="s">
        <v>64</v>
      </c>
      <c r="F200" s="2" t="s">
        <v>65</v>
      </c>
      <c r="G200" s="3" t="s">
        <v>39</v>
      </c>
      <c r="H200" s="62">
        <v>9</v>
      </c>
      <c r="I200" s="67">
        <v>574</v>
      </c>
      <c r="J200" s="1">
        <f>ROUND(I200*1.7,0)</f>
        <v>976</v>
      </c>
    </row>
    <row r="201" spans="1:10" ht="15.75">
      <c r="A201" s="25"/>
      <c r="B201" s="26"/>
      <c r="C201" s="26" t="s">
        <v>1320</v>
      </c>
      <c r="D201" s="26"/>
      <c r="E201" s="55"/>
      <c r="F201" s="26"/>
      <c r="G201" s="26"/>
      <c r="H201" s="64"/>
      <c r="I201" s="68"/>
    </row>
    <row r="202" spans="1:10" ht="30">
      <c r="A202" s="28" t="s">
        <v>1321</v>
      </c>
      <c r="B202" s="2" t="s">
        <v>1323</v>
      </c>
      <c r="C202" s="2" t="s">
        <v>1322</v>
      </c>
      <c r="D202" s="3" t="s">
        <v>327</v>
      </c>
      <c r="E202" s="53" t="s">
        <v>64</v>
      </c>
      <c r="F202" s="2" t="s">
        <v>65</v>
      </c>
      <c r="G202" s="3" t="s">
        <v>71</v>
      </c>
      <c r="H202" s="62">
        <v>9</v>
      </c>
      <c r="I202" s="67">
        <v>605</v>
      </c>
      <c r="J202" s="1">
        <f>ROUND(I202*1.7,0)</f>
        <v>1029</v>
      </c>
    </row>
    <row r="203" spans="1:10" ht="15.75">
      <c r="A203" s="25"/>
      <c r="B203" s="26"/>
      <c r="C203" s="26" t="s">
        <v>1324</v>
      </c>
      <c r="D203" s="26"/>
      <c r="E203" s="55"/>
      <c r="F203" s="26"/>
      <c r="G203" s="26"/>
      <c r="H203" s="64"/>
      <c r="I203" s="68"/>
    </row>
    <row r="204" spans="1:10">
      <c r="A204" s="28" t="s">
        <v>1325</v>
      </c>
      <c r="B204" s="2" t="s">
        <v>1327</v>
      </c>
      <c r="C204" s="2" t="s">
        <v>1326</v>
      </c>
      <c r="D204" s="3" t="s">
        <v>327</v>
      </c>
      <c r="E204" s="53" t="s">
        <v>64</v>
      </c>
      <c r="F204" s="2" t="s">
        <v>65</v>
      </c>
      <c r="G204" s="3" t="s">
        <v>39</v>
      </c>
      <c r="H204" s="62">
        <v>9</v>
      </c>
      <c r="I204" s="67">
        <v>278</v>
      </c>
      <c r="J204" s="1">
        <f>ROUND(I204*1.7,0)</f>
        <v>473</v>
      </c>
    </row>
    <row r="205" spans="1:10" ht="15.75">
      <c r="A205" s="25"/>
      <c r="B205" s="26"/>
      <c r="C205" s="26" t="s">
        <v>1328</v>
      </c>
      <c r="D205" s="26"/>
      <c r="E205" s="55"/>
      <c r="F205" s="26"/>
      <c r="G205" s="26"/>
      <c r="H205" s="64"/>
      <c r="I205" s="68"/>
    </row>
    <row r="206" spans="1:10">
      <c r="A206" s="28" t="s">
        <v>1329</v>
      </c>
      <c r="B206" s="2" t="s">
        <v>1331</v>
      </c>
      <c r="C206" s="2" t="s">
        <v>1330</v>
      </c>
      <c r="D206" s="3" t="s">
        <v>327</v>
      </c>
      <c r="E206" s="53" t="s">
        <v>64</v>
      </c>
      <c r="F206" s="2" t="s">
        <v>65</v>
      </c>
      <c r="G206" s="3" t="s">
        <v>71</v>
      </c>
      <c r="H206" s="62">
        <v>4</v>
      </c>
      <c r="I206" s="67">
        <v>298</v>
      </c>
      <c r="J206" s="1">
        <f>ROUND(I206*1.7,0)</f>
        <v>507</v>
      </c>
    </row>
    <row r="207" spans="1:10">
      <c r="A207" s="28" t="s">
        <v>1332</v>
      </c>
      <c r="B207" s="2" t="s">
        <v>1334</v>
      </c>
      <c r="C207" s="2" t="s">
        <v>1333</v>
      </c>
      <c r="D207" s="3" t="s">
        <v>327</v>
      </c>
      <c r="E207" s="53" t="s">
        <v>64</v>
      </c>
      <c r="F207" s="2" t="s">
        <v>65</v>
      </c>
      <c r="G207" s="3" t="s">
        <v>39</v>
      </c>
      <c r="H207" s="62">
        <v>4</v>
      </c>
      <c r="I207" s="67">
        <v>294</v>
      </c>
      <c r="J207" s="1">
        <f>ROUND(I207*1.7,0)</f>
        <v>500</v>
      </c>
    </row>
    <row r="208" spans="1:10">
      <c r="A208" s="28" t="s">
        <v>1335</v>
      </c>
      <c r="B208" s="2" t="s">
        <v>1337</v>
      </c>
      <c r="C208" s="2" t="s">
        <v>1336</v>
      </c>
      <c r="D208" s="3" t="s">
        <v>327</v>
      </c>
      <c r="E208" s="53" t="s">
        <v>64</v>
      </c>
      <c r="F208" s="2" t="s">
        <v>65</v>
      </c>
      <c r="G208" s="3" t="s">
        <v>71</v>
      </c>
      <c r="H208" s="62">
        <v>4</v>
      </c>
      <c r="I208" s="67">
        <v>2489</v>
      </c>
      <c r="J208" s="1">
        <f>ROUND(I208*1.7,0)</f>
        <v>4231</v>
      </c>
    </row>
    <row r="209" spans="1:10">
      <c r="A209" s="28" t="s">
        <v>1338</v>
      </c>
      <c r="B209" s="2" t="s">
        <v>1340</v>
      </c>
      <c r="C209" s="2" t="s">
        <v>1339</v>
      </c>
      <c r="D209" s="3" t="s">
        <v>327</v>
      </c>
      <c r="E209" s="53" t="s">
        <v>64</v>
      </c>
      <c r="F209" s="2" t="s">
        <v>65</v>
      </c>
      <c r="G209" s="3" t="s">
        <v>71</v>
      </c>
      <c r="H209" s="62">
        <v>4</v>
      </c>
      <c r="I209" s="67">
        <v>2491</v>
      </c>
      <c r="J209" s="1">
        <f>ROUND(I209*1.7,0)</f>
        <v>4235</v>
      </c>
    </row>
    <row r="210" spans="1:10" ht="15.75">
      <c r="A210" s="25"/>
      <c r="B210" s="26"/>
      <c r="C210" s="26" t="s">
        <v>1341</v>
      </c>
      <c r="D210" s="26"/>
      <c r="E210" s="55"/>
      <c r="F210" s="26"/>
      <c r="G210" s="26"/>
      <c r="H210" s="64"/>
      <c r="I210" s="68"/>
    </row>
    <row r="211" spans="1:10">
      <c r="A211" s="28" t="s">
        <v>1342</v>
      </c>
      <c r="B211" s="2" t="s">
        <v>1344</v>
      </c>
      <c r="C211" s="2" t="s">
        <v>1343</v>
      </c>
      <c r="D211" s="3" t="s">
        <v>327</v>
      </c>
      <c r="E211" s="53" t="s">
        <v>64</v>
      </c>
      <c r="F211" s="2" t="s">
        <v>65</v>
      </c>
      <c r="G211" s="3" t="s">
        <v>39</v>
      </c>
      <c r="H211" s="62">
        <v>3</v>
      </c>
      <c r="I211" s="67">
        <v>340</v>
      </c>
      <c r="J211" s="1">
        <f>ROUND(I211*1.7,0)</f>
        <v>578</v>
      </c>
    </row>
    <row r="212" spans="1:10">
      <c r="A212" s="28" t="s">
        <v>1345</v>
      </c>
      <c r="B212" s="2" t="s">
        <v>1347</v>
      </c>
      <c r="C212" s="2" t="s">
        <v>1346</v>
      </c>
      <c r="D212" s="3" t="s">
        <v>327</v>
      </c>
      <c r="E212" s="53" t="s">
        <v>64</v>
      </c>
      <c r="F212" s="2" t="s">
        <v>65</v>
      </c>
      <c r="G212" s="3" t="s">
        <v>71</v>
      </c>
      <c r="H212" s="62">
        <v>3</v>
      </c>
      <c r="I212" s="67">
        <v>296</v>
      </c>
      <c r="J212" s="1">
        <f>ROUND(I212*1.7,0)</f>
        <v>503</v>
      </c>
    </row>
    <row r="213" spans="1:10" ht="15.75">
      <c r="A213" s="25"/>
      <c r="B213" s="26"/>
      <c r="C213" s="26" t="s">
        <v>1348</v>
      </c>
      <c r="D213" s="26"/>
      <c r="E213" s="55"/>
      <c r="F213" s="26"/>
      <c r="G213" s="26"/>
      <c r="H213" s="64"/>
      <c r="I213" s="68"/>
    </row>
    <row r="214" spans="1:10" ht="30">
      <c r="A214" s="28" t="s">
        <v>1349</v>
      </c>
      <c r="B214" s="2" t="s">
        <v>1351</v>
      </c>
      <c r="C214" s="2" t="s">
        <v>1350</v>
      </c>
      <c r="D214" s="3" t="s">
        <v>327</v>
      </c>
      <c r="E214" s="53" t="s">
        <v>64</v>
      </c>
      <c r="F214" s="2" t="s">
        <v>65</v>
      </c>
      <c r="G214" s="3" t="s">
        <v>39</v>
      </c>
      <c r="H214" s="62">
        <v>3</v>
      </c>
      <c r="I214" s="67">
        <v>322</v>
      </c>
      <c r="J214" s="1">
        <f>ROUND(I214*1.7,0)</f>
        <v>547</v>
      </c>
    </row>
    <row r="215" spans="1:10" ht="15.75">
      <c r="A215" s="25"/>
      <c r="B215" s="26"/>
      <c r="C215" s="26" t="s">
        <v>1352</v>
      </c>
      <c r="D215" s="26"/>
      <c r="E215" s="55"/>
      <c r="F215" s="26"/>
      <c r="G215" s="26"/>
      <c r="H215" s="64"/>
      <c r="I215" s="68"/>
    </row>
    <row r="216" spans="1:10">
      <c r="A216" s="28" t="s">
        <v>1353</v>
      </c>
      <c r="B216" s="2" t="s">
        <v>1355</v>
      </c>
      <c r="C216" s="2" t="s">
        <v>1354</v>
      </c>
      <c r="D216" s="3" t="s">
        <v>327</v>
      </c>
      <c r="E216" s="53" t="s">
        <v>64</v>
      </c>
      <c r="F216" s="2" t="s">
        <v>65</v>
      </c>
      <c r="G216" s="3" t="s">
        <v>71</v>
      </c>
      <c r="H216" s="62">
        <v>5</v>
      </c>
      <c r="I216" s="67">
        <v>318</v>
      </c>
      <c r="J216" s="1">
        <f>ROUND(I216*1.7,0)</f>
        <v>541</v>
      </c>
    </row>
    <row r="217" spans="1:10">
      <c r="A217" s="28" t="s">
        <v>1356</v>
      </c>
      <c r="B217" s="2" t="s">
        <v>1358</v>
      </c>
      <c r="C217" s="2" t="s">
        <v>1357</v>
      </c>
      <c r="D217" s="3" t="s">
        <v>327</v>
      </c>
      <c r="E217" s="53" t="s">
        <v>64</v>
      </c>
      <c r="F217" s="2" t="s">
        <v>65</v>
      </c>
      <c r="G217" s="3" t="s">
        <v>16</v>
      </c>
      <c r="H217" s="62">
        <v>5</v>
      </c>
      <c r="I217" s="67">
        <v>314</v>
      </c>
      <c r="J217" s="1">
        <f>ROUND(I217*1.7,0)</f>
        <v>534</v>
      </c>
    </row>
    <row r="218" spans="1:10" ht="15.75">
      <c r="A218" s="25"/>
      <c r="B218" s="26"/>
      <c r="C218" s="26" t="s">
        <v>1359</v>
      </c>
      <c r="D218" s="26"/>
      <c r="E218" s="55"/>
      <c r="F218" s="26"/>
      <c r="G218" s="26"/>
      <c r="H218" s="64"/>
      <c r="I218" s="68"/>
    </row>
    <row r="219" spans="1:10">
      <c r="A219" s="28" t="s">
        <v>1360</v>
      </c>
      <c r="B219" s="2" t="s">
        <v>1362</v>
      </c>
      <c r="C219" s="2" t="s">
        <v>1361</v>
      </c>
      <c r="D219" s="3" t="s">
        <v>327</v>
      </c>
      <c r="E219" s="53" t="s">
        <v>64</v>
      </c>
      <c r="F219" s="2" t="s">
        <v>65</v>
      </c>
      <c r="G219" s="3" t="s">
        <v>71</v>
      </c>
      <c r="H219" s="62">
        <v>9</v>
      </c>
      <c r="I219" s="67">
        <v>1707</v>
      </c>
      <c r="J219" s="1">
        <f>ROUND(I219*1.7,0)</f>
        <v>2902</v>
      </c>
    </row>
    <row r="220" spans="1:10" ht="15.75">
      <c r="A220" s="25"/>
      <c r="B220" s="26"/>
      <c r="C220" s="26" t="s">
        <v>1363</v>
      </c>
      <c r="D220" s="26"/>
      <c r="E220" s="55"/>
      <c r="F220" s="26"/>
      <c r="G220" s="26"/>
      <c r="H220" s="64"/>
      <c r="I220" s="68"/>
    </row>
    <row r="221" spans="1:10">
      <c r="A221" s="28" t="s">
        <v>1364</v>
      </c>
      <c r="B221" s="2" t="s">
        <v>1366</v>
      </c>
      <c r="C221" s="2" t="s">
        <v>1365</v>
      </c>
      <c r="D221" s="3" t="s">
        <v>327</v>
      </c>
      <c r="E221" s="53" t="s">
        <v>64</v>
      </c>
      <c r="F221" s="2" t="s">
        <v>65</v>
      </c>
      <c r="G221" s="3" t="s">
        <v>16</v>
      </c>
      <c r="H221" s="62">
        <v>3</v>
      </c>
      <c r="I221" s="67">
        <v>420</v>
      </c>
      <c r="J221" s="1">
        <f>ROUND(I221*1.7,0)</f>
        <v>714</v>
      </c>
    </row>
    <row r="222" spans="1:10" ht="15.75">
      <c r="A222" s="25"/>
      <c r="B222" s="26"/>
      <c r="C222" s="26" t="s">
        <v>1367</v>
      </c>
      <c r="D222" s="26"/>
      <c r="E222" s="55"/>
      <c r="F222" s="26"/>
      <c r="G222" s="26"/>
      <c r="H222" s="64"/>
      <c r="I222" s="68"/>
    </row>
    <row r="223" spans="1:10">
      <c r="A223" s="28" t="s">
        <v>1368</v>
      </c>
      <c r="B223" s="2" t="s">
        <v>1370</v>
      </c>
      <c r="C223" s="2" t="s">
        <v>1369</v>
      </c>
      <c r="D223" s="3" t="s">
        <v>327</v>
      </c>
      <c r="E223" s="53" t="s">
        <v>64</v>
      </c>
      <c r="F223" s="2" t="s">
        <v>65</v>
      </c>
      <c r="G223" s="3" t="s">
        <v>39</v>
      </c>
      <c r="H223" s="62">
        <v>2</v>
      </c>
      <c r="I223" s="67">
        <v>392</v>
      </c>
      <c r="J223" s="1">
        <f>ROUND(I223*1.7,0)</f>
        <v>666</v>
      </c>
    </row>
    <row r="224" spans="1:10">
      <c r="A224" s="28" t="s">
        <v>1371</v>
      </c>
      <c r="B224" s="2" t="s">
        <v>1373</v>
      </c>
      <c r="C224" s="2" t="s">
        <v>1372</v>
      </c>
      <c r="D224" s="3" t="s">
        <v>327</v>
      </c>
      <c r="E224" s="53" t="s">
        <v>64</v>
      </c>
      <c r="F224" s="2" t="s">
        <v>65</v>
      </c>
      <c r="G224" s="3" t="s">
        <v>16</v>
      </c>
      <c r="H224" s="62">
        <v>2</v>
      </c>
      <c r="I224" s="67">
        <v>338</v>
      </c>
      <c r="J224" s="1">
        <f>ROUND(I224*1.7,0)</f>
        <v>575</v>
      </c>
    </row>
    <row r="225" spans="1:10">
      <c r="A225" s="28" t="s">
        <v>1374</v>
      </c>
      <c r="B225" s="2" t="s">
        <v>1376</v>
      </c>
      <c r="C225" s="2" t="s">
        <v>1375</v>
      </c>
      <c r="D225" s="3" t="s">
        <v>327</v>
      </c>
      <c r="E225" s="53" t="s">
        <v>64</v>
      </c>
      <c r="F225" s="2" t="s">
        <v>65</v>
      </c>
      <c r="G225" s="3" t="s">
        <v>71</v>
      </c>
      <c r="H225" s="62">
        <v>4</v>
      </c>
      <c r="I225" s="67">
        <v>2571</v>
      </c>
      <c r="J225" s="1">
        <f>ROUND(I225*1.7,0)</f>
        <v>4371</v>
      </c>
    </row>
    <row r="226" spans="1:10" ht="30">
      <c r="A226" s="28" t="s">
        <v>1377</v>
      </c>
      <c r="B226" s="2" t="s">
        <v>1379</v>
      </c>
      <c r="C226" s="2" t="s">
        <v>1378</v>
      </c>
      <c r="D226" s="3" t="s">
        <v>327</v>
      </c>
      <c r="E226" s="53" t="s">
        <v>64</v>
      </c>
      <c r="F226" s="2" t="s">
        <v>65</v>
      </c>
      <c r="G226" s="3" t="s">
        <v>39</v>
      </c>
      <c r="H226" s="62">
        <v>5</v>
      </c>
      <c r="I226" s="67">
        <v>655</v>
      </c>
      <c r="J226" s="1">
        <f>ROUND(I226*1.7,0)</f>
        <v>1114</v>
      </c>
    </row>
    <row r="227" spans="1:10" ht="15.75">
      <c r="A227" s="25"/>
      <c r="B227" s="26"/>
      <c r="C227" s="26" t="s">
        <v>1380</v>
      </c>
      <c r="D227" s="26"/>
      <c r="E227" s="55"/>
      <c r="F227" s="26"/>
      <c r="G227" s="26"/>
      <c r="H227" s="64"/>
      <c r="I227" s="68"/>
    </row>
    <row r="228" spans="1:10">
      <c r="A228" s="28" t="s">
        <v>1381</v>
      </c>
      <c r="B228" s="2" t="s">
        <v>1383</v>
      </c>
      <c r="C228" s="2" t="s">
        <v>1382</v>
      </c>
      <c r="D228" s="3" t="s">
        <v>327</v>
      </c>
      <c r="E228" s="53" t="s">
        <v>64</v>
      </c>
      <c r="F228" s="2" t="s">
        <v>65</v>
      </c>
      <c r="G228" s="3" t="s">
        <v>39</v>
      </c>
      <c r="H228" s="62">
        <v>6</v>
      </c>
      <c r="I228" s="67">
        <v>432</v>
      </c>
      <c r="J228" s="1">
        <f>ROUND(I228*1.7,0)</f>
        <v>734</v>
      </c>
    </row>
    <row r="229" spans="1:10">
      <c r="A229" s="28" t="s">
        <v>1384</v>
      </c>
      <c r="B229" s="2" t="s">
        <v>1386</v>
      </c>
      <c r="C229" s="2" t="s">
        <v>1385</v>
      </c>
      <c r="D229" s="3" t="s">
        <v>327</v>
      </c>
      <c r="E229" s="53" t="s">
        <v>64</v>
      </c>
      <c r="F229" s="2" t="s">
        <v>65</v>
      </c>
      <c r="G229" s="3" t="s">
        <v>39</v>
      </c>
      <c r="H229" s="62">
        <v>6</v>
      </c>
      <c r="I229" s="67">
        <v>394</v>
      </c>
      <c r="J229" s="1">
        <f>ROUND(I229*1.7,0)</f>
        <v>670</v>
      </c>
    </row>
    <row r="230" spans="1:10" ht="15.75">
      <c r="A230" s="25"/>
      <c r="B230" s="26"/>
      <c r="C230" s="26" t="s">
        <v>1387</v>
      </c>
      <c r="D230" s="26"/>
      <c r="E230" s="55"/>
      <c r="F230" s="26"/>
      <c r="G230" s="26"/>
      <c r="H230" s="64"/>
      <c r="I230" s="68"/>
    </row>
    <row r="231" spans="1:10">
      <c r="A231" s="28" t="s">
        <v>1388</v>
      </c>
      <c r="B231" s="2" t="s">
        <v>1390</v>
      </c>
      <c r="C231" s="2" t="s">
        <v>1389</v>
      </c>
      <c r="D231" s="3" t="s">
        <v>327</v>
      </c>
      <c r="E231" s="53" t="s">
        <v>64</v>
      </c>
      <c r="F231" s="2" t="s">
        <v>65</v>
      </c>
      <c r="G231" s="3" t="s">
        <v>71</v>
      </c>
      <c r="H231" s="62">
        <v>1</v>
      </c>
      <c r="I231" s="67">
        <v>150</v>
      </c>
      <c r="J231" s="1">
        <v>950</v>
      </c>
    </row>
    <row r="232" spans="1:10" ht="15.75">
      <c r="A232" s="25"/>
      <c r="B232" s="26"/>
      <c r="C232" s="26" t="s">
        <v>1391</v>
      </c>
      <c r="D232" s="26"/>
      <c r="E232" s="55"/>
      <c r="F232" s="26"/>
      <c r="G232" s="26"/>
      <c r="H232" s="64"/>
      <c r="I232" s="68"/>
    </row>
    <row r="233" spans="1:10" ht="30">
      <c r="A233" s="76" t="s">
        <v>5413</v>
      </c>
      <c r="B233" s="76" t="s">
        <v>5414</v>
      </c>
      <c r="C233" s="76" t="s">
        <v>5415</v>
      </c>
      <c r="D233" s="77" t="s">
        <v>327</v>
      </c>
      <c r="E233" s="76" t="s">
        <v>64</v>
      </c>
      <c r="F233" s="76" t="s">
        <v>65</v>
      </c>
      <c r="G233" s="77" t="s">
        <v>39</v>
      </c>
      <c r="H233" s="78">
        <v>9</v>
      </c>
      <c r="I233" s="78">
        <v>722</v>
      </c>
      <c r="J233" s="1">
        <f t="shared" ref="J233:J246" si="6">ROUND(I233*1.7,0)</f>
        <v>1227</v>
      </c>
    </row>
    <row r="234" spans="1:10">
      <c r="A234" s="28" t="s">
        <v>1392</v>
      </c>
      <c r="B234" s="2" t="s">
        <v>1394</v>
      </c>
      <c r="C234" s="2" t="s">
        <v>1393</v>
      </c>
      <c r="D234" s="3" t="s">
        <v>327</v>
      </c>
      <c r="E234" s="53" t="s">
        <v>64</v>
      </c>
      <c r="F234" s="2" t="s">
        <v>65</v>
      </c>
      <c r="G234" s="3" t="s">
        <v>39</v>
      </c>
      <c r="H234" s="62">
        <v>4</v>
      </c>
      <c r="I234" s="67">
        <v>264</v>
      </c>
      <c r="J234" s="1">
        <f t="shared" si="6"/>
        <v>449</v>
      </c>
    </row>
    <row r="235" spans="1:10">
      <c r="A235" s="28" t="s">
        <v>1395</v>
      </c>
      <c r="B235" s="2" t="s">
        <v>1397</v>
      </c>
      <c r="C235" s="2" t="s">
        <v>1396</v>
      </c>
      <c r="D235" s="3" t="s">
        <v>327</v>
      </c>
      <c r="E235" s="53" t="s">
        <v>64</v>
      </c>
      <c r="F235" s="2" t="s">
        <v>65</v>
      </c>
      <c r="G235" s="3" t="s">
        <v>39</v>
      </c>
      <c r="H235" s="62">
        <v>4</v>
      </c>
      <c r="I235" s="67">
        <v>290</v>
      </c>
      <c r="J235" s="1">
        <f t="shared" si="6"/>
        <v>493</v>
      </c>
    </row>
    <row r="236" spans="1:10">
      <c r="A236" s="28" t="s">
        <v>1398</v>
      </c>
      <c r="B236" s="2" t="s">
        <v>1400</v>
      </c>
      <c r="C236" s="2" t="s">
        <v>1399</v>
      </c>
      <c r="D236" s="3" t="s">
        <v>327</v>
      </c>
      <c r="E236" s="53" t="s">
        <v>64</v>
      </c>
      <c r="F236" s="2" t="s">
        <v>65</v>
      </c>
      <c r="G236" s="3" t="s">
        <v>39</v>
      </c>
      <c r="H236" s="62">
        <v>4</v>
      </c>
      <c r="I236" s="67">
        <v>264</v>
      </c>
      <c r="J236" s="1">
        <f t="shared" si="6"/>
        <v>449</v>
      </c>
    </row>
    <row r="237" spans="1:10">
      <c r="A237" s="28" t="s">
        <v>1401</v>
      </c>
      <c r="B237" s="2" t="s">
        <v>1403</v>
      </c>
      <c r="C237" s="2" t="s">
        <v>1402</v>
      </c>
      <c r="D237" s="3" t="s">
        <v>327</v>
      </c>
      <c r="E237" s="53" t="s">
        <v>64</v>
      </c>
      <c r="F237" s="2" t="s">
        <v>65</v>
      </c>
      <c r="G237" s="3" t="s">
        <v>39</v>
      </c>
      <c r="H237" s="62">
        <v>4</v>
      </c>
      <c r="I237" s="67">
        <v>290</v>
      </c>
      <c r="J237" s="1">
        <f t="shared" si="6"/>
        <v>493</v>
      </c>
    </row>
    <row r="238" spans="1:10">
      <c r="A238" s="28" t="s">
        <v>1404</v>
      </c>
      <c r="B238" s="2" t="s">
        <v>1406</v>
      </c>
      <c r="C238" s="2" t="s">
        <v>1405</v>
      </c>
      <c r="D238" s="3" t="s">
        <v>327</v>
      </c>
      <c r="E238" s="53" t="s">
        <v>64</v>
      </c>
      <c r="F238" s="2" t="s">
        <v>65</v>
      </c>
      <c r="G238" s="3" t="s">
        <v>71</v>
      </c>
      <c r="H238" s="62">
        <v>9</v>
      </c>
      <c r="I238" s="67">
        <v>555</v>
      </c>
      <c r="J238" s="1">
        <f t="shared" si="6"/>
        <v>944</v>
      </c>
    </row>
    <row r="239" spans="1:10" ht="30">
      <c r="A239" s="28" t="s">
        <v>1407</v>
      </c>
      <c r="B239" s="2" t="s">
        <v>1409</v>
      </c>
      <c r="C239" s="2" t="s">
        <v>1408</v>
      </c>
      <c r="D239" s="3" t="s">
        <v>327</v>
      </c>
      <c r="E239" s="53" t="s">
        <v>64</v>
      </c>
      <c r="F239" s="2" t="s">
        <v>65</v>
      </c>
      <c r="G239" s="3" t="s">
        <v>71</v>
      </c>
      <c r="H239" s="62">
        <v>9</v>
      </c>
      <c r="I239" s="67">
        <v>586</v>
      </c>
      <c r="J239" s="1">
        <f t="shared" si="6"/>
        <v>996</v>
      </c>
    </row>
    <row r="240" spans="1:10">
      <c r="A240" s="28" t="s">
        <v>1410</v>
      </c>
      <c r="B240" s="2" t="s">
        <v>1412</v>
      </c>
      <c r="C240" s="2" t="s">
        <v>1411</v>
      </c>
      <c r="D240" s="3" t="s">
        <v>327</v>
      </c>
      <c r="E240" s="53" t="s">
        <v>64</v>
      </c>
      <c r="F240" s="2" t="s">
        <v>65</v>
      </c>
      <c r="G240" s="3" t="s">
        <v>39</v>
      </c>
      <c r="H240" s="62">
        <v>9</v>
      </c>
      <c r="I240" s="67">
        <v>398</v>
      </c>
      <c r="J240" s="1">
        <f t="shared" si="6"/>
        <v>677</v>
      </c>
    </row>
    <row r="241" spans="1:10" ht="45">
      <c r="A241" s="28" t="s">
        <v>1413</v>
      </c>
      <c r="B241" s="2" t="s">
        <v>1415</v>
      </c>
      <c r="C241" s="2" t="s">
        <v>1414</v>
      </c>
      <c r="D241" s="3" t="s">
        <v>327</v>
      </c>
      <c r="E241" s="53" t="s">
        <v>64</v>
      </c>
      <c r="F241" s="2" t="s">
        <v>65</v>
      </c>
      <c r="G241" s="3" t="s">
        <v>39</v>
      </c>
      <c r="H241" s="62">
        <v>9</v>
      </c>
      <c r="I241" s="67">
        <v>314</v>
      </c>
      <c r="J241" s="1">
        <f t="shared" si="6"/>
        <v>534</v>
      </c>
    </row>
    <row r="242" spans="1:10">
      <c r="A242" s="28" t="s">
        <v>1416</v>
      </c>
      <c r="B242" s="2" t="s">
        <v>1418</v>
      </c>
      <c r="C242" s="2" t="s">
        <v>1417</v>
      </c>
      <c r="D242" s="3" t="s">
        <v>327</v>
      </c>
      <c r="E242" s="53" t="s">
        <v>64</v>
      </c>
      <c r="F242" s="2" t="s">
        <v>65</v>
      </c>
      <c r="G242" s="3" t="s">
        <v>71</v>
      </c>
      <c r="H242" s="62">
        <v>4</v>
      </c>
      <c r="I242" s="67">
        <v>288</v>
      </c>
      <c r="J242" s="1">
        <f t="shared" si="6"/>
        <v>490</v>
      </c>
    </row>
    <row r="243" spans="1:10">
      <c r="A243" s="28" t="s">
        <v>1419</v>
      </c>
      <c r="B243" s="2" t="s">
        <v>1421</v>
      </c>
      <c r="C243" s="2" t="s">
        <v>1420</v>
      </c>
      <c r="D243" s="3" t="s">
        <v>327</v>
      </c>
      <c r="E243" s="53" t="s">
        <v>64</v>
      </c>
      <c r="F243" s="2" t="s">
        <v>65</v>
      </c>
      <c r="G243" s="3" t="s">
        <v>39</v>
      </c>
      <c r="H243" s="62">
        <v>4</v>
      </c>
      <c r="I243" s="67">
        <v>302</v>
      </c>
      <c r="J243" s="1">
        <f t="shared" si="6"/>
        <v>513</v>
      </c>
    </row>
    <row r="244" spans="1:10">
      <c r="A244" s="28" t="s">
        <v>1422</v>
      </c>
      <c r="B244" s="2" t="s">
        <v>1424</v>
      </c>
      <c r="C244" s="2" t="s">
        <v>1423</v>
      </c>
      <c r="D244" s="3" t="s">
        <v>327</v>
      </c>
      <c r="E244" s="53" t="s">
        <v>64</v>
      </c>
      <c r="F244" s="2" t="s">
        <v>65</v>
      </c>
      <c r="G244" s="3" t="s">
        <v>39</v>
      </c>
      <c r="H244" s="62">
        <v>9</v>
      </c>
      <c r="I244" s="67">
        <v>419</v>
      </c>
      <c r="J244" s="1">
        <f t="shared" si="6"/>
        <v>712</v>
      </c>
    </row>
    <row r="245" spans="1:10">
      <c r="A245" s="28" t="s">
        <v>1425</v>
      </c>
      <c r="B245" s="2" t="s">
        <v>1427</v>
      </c>
      <c r="C245" s="2" t="s">
        <v>1426</v>
      </c>
      <c r="D245" s="3" t="s">
        <v>327</v>
      </c>
      <c r="E245" s="53" t="s">
        <v>64</v>
      </c>
      <c r="F245" s="2" t="s">
        <v>65</v>
      </c>
      <c r="G245" s="3" t="s">
        <v>39</v>
      </c>
      <c r="H245" s="62">
        <v>9</v>
      </c>
      <c r="I245" s="67">
        <v>381</v>
      </c>
      <c r="J245" s="1">
        <f t="shared" si="6"/>
        <v>648</v>
      </c>
    </row>
    <row r="246" spans="1:10">
      <c r="A246" s="28" t="s">
        <v>1428</v>
      </c>
      <c r="B246" s="2" t="s">
        <v>1430</v>
      </c>
      <c r="C246" s="2" t="s">
        <v>1429</v>
      </c>
      <c r="D246" s="3" t="s">
        <v>327</v>
      </c>
      <c r="E246" s="53" t="s">
        <v>64</v>
      </c>
      <c r="F246" s="2" t="s">
        <v>65</v>
      </c>
      <c r="G246" s="3" t="s">
        <v>39</v>
      </c>
      <c r="H246" s="62">
        <v>9</v>
      </c>
      <c r="I246" s="67">
        <v>331</v>
      </c>
      <c r="J246" s="1">
        <f t="shared" si="6"/>
        <v>563</v>
      </c>
    </row>
    <row r="247" spans="1:10" ht="15.75">
      <c r="A247" s="25"/>
      <c r="B247" s="26"/>
      <c r="C247" s="26" t="s">
        <v>1431</v>
      </c>
      <c r="D247" s="26"/>
      <c r="E247" s="55"/>
      <c r="F247" s="26"/>
      <c r="G247" s="26"/>
      <c r="H247" s="64"/>
      <c r="I247" s="68"/>
    </row>
    <row r="248" spans="1:10">
      <c r="A248" s="28" t="s">
        <v>1432</v>
      </c>
      <c r="B248" s="2" t="s">
        <v>1434</v>
      </c>
      <c r="C248" s="2" t="s">
        <v>1433</v>
      </c>
      <c r="D248" s="3" t="s">
        <v>327</v>
      </c>
      <c r="E248" s="53" t="s">
        <v>64</v>
      </c>
      <c r="F248" s="2" t="s">
        <v>65</v>
      </c>
      <c r="G248" s="3" t="s">
        <v>71</v>
      </c>
      <c r="H248" s="62">
        <v>6</v>
      </c>
      <c r="I248" s="67">
        <v>250</v>
      </c>
      <c r="J248" s="1">
        <f t="shared" ref="J248:J249" si="7">ROUND(I248*4,0)</f>
        <v>1000</v>
      </c>
    </row>
    <row r="249" spans="1:10">
      <c r="A249" s="28" t="s">
        <v>1435</v>
      </c>
      <c r="B249" s="2" t="s">
        <v>1437</v>
      </c>
      <c r="C249" s="2" t="s">
        <v>1436</v>
      </c>
      <c r="D249" s="3" t="s">
        <v>327</v>
      </c>
      <c r="E249" s="53" t="s">
        <v>64</v>
      </c>
      <c r="F249" s="2" t="s">
        <v>65</v>
      </c>
      <c r="G249" s="3" t="s">
        <v>71</v>
      </c>
      <c r="H249" s="62">
        <v>11</v>
      </c>
      <c r="I249" s="67">
        <v>283</v>
      </c>
      <c r="J249" s="1">
        <f t="shared" si="7"/>
        <v>1132</v>
      </c>
    </row>
    <row r="250" spans="1:10" ht="15.75">
      <c r="A250" s="25"/>
      <c r="B250" s="26"/>
      <c r="C250" s="26" t="s">
        <v>1438</v>
      </c>
      <c r="D250" s="26"/>
      <c r="E250" s="55"/>
      <c r="F250" s="26"/>
      <c r="G250" s="26"/>
      <c r="H250" s="64"/>
      <c r="I250" s="68"/>
    </row>
    <row r="251" spans="1:10">
      <c r="A251" s="28" t="s">
        <v>1439</v>
      </c>
      <c r="B251" s="2" t="s">
        <v>1441</v>
      </c>
      <c r="C251" s="2" t="s">
        <v>1440</v>
      </c>
      <c r="D251" s="3" t="s">
        <v>327</v>
      </c>
      <c r="E251" s="53" t="s">
        <v>64</v>
      </c>
      <c r="F251" s="2" t="s">
        <v>65</v>
      </c>
      <c r="G251" s="3" t="s">
        <v>39</v>
      </c>
      <c r="H251" s="62">
        <v>2</v>
      </c>
      <c r="I251" s="67">
        <v>362</v>
      </c>
      <c r="J251" s="1">
        <f t="shared" ref="J251:J252" si="8">ROUND(I251*4,0)</f>
        <v>1448</v>
      </c>
    </row>
    <row r="252" spans="1:10">
      <c r="A252" s="28" t="s">
        <v>1442</v>
      </c>
      <c r="B252" s="2" t="s">
        <v>1444</v>
      </c>
      <c r="C252" s="2" t="s">
        <v>1443</v>
      </c>
      <c r="D252" s="3" t="s">
        <v>327</v>
      </c>
      <c r="E252" s="53" t="s">
        <v>64</v>
      </c>
      <c r="F252" s="2" t="s">
        <v>65</v>
      </c>
      <c r="G252" s="3" t="s">
        <v>39</v>
      </c>
      <c r="H252" s="62">
        <v>2</v>
      </c>
      <c r="I252" s="67">
        <v>354</v>
      </c>
      <c r="J252" s="1">
        <f t="shared" si="8"/>
        <v>1416</v>
      </c>
    </row>
    <row r="253" spans="1:10" ht="15.75">
      <c r="A253" s="25"/>
      <c r="B253" s="26"/>
      <c r="C253" s="26" t="s">
        <v>1445</v>
      </c>
      <c r="D253" s="26"/>
      <c r="E253" s="55"/>
      <c r="F253" s="26"/>
      <c r="G253" s="26"/>
      <c r="H253" s="64"/>
      <c r="I253" s="68"/>
    </row>
    <row r="254" spans="1:10" ht="30">
      <c r="A254" s="28" t="s">
        <v>1446</v>
      </c>
      <c r="B254" s="2" t="s">
        <v>1448</v>
      </c>
      <c r="C254" s="2" t="s">
        <v>1447</v>
      </c>
      <c r="D254" s="3" t="s">
        <v>327</v>
      </c>
      <c r="E254" s="53" t="s">
        <v>64</v>
      </c>
      <c r="F254" s="2" t="s">
        <v>65</v>
      </c>
      <c r="G254" s="3" t="s">
        <v>71</v>
      </c>
      <c r="H254" s="62">
        <v>1</v>
      </c>
      <c r="I254" s="67">
        <v>150</v>
      </c>
      <c r="J254" s="1">
        <v>950</v>
      </c>
    </row>
    <row r="255" spans="1:10" ht="30">
      <c r="A255" s="28" t="s">
        <v>1449</v>
      </c>
      <c r="B255" s="2" t="s">
        <v>1451</v>
      </c>
      <c r="C255" s="2" t="s">
        <v>1450</v>
      </c>
      <c r="D255" s="3" t="s">
        <v>327</v>
      </c>
      <c r="E255" s="53" t="s">
        <v>64</v>
      </c>
      <c r="F255" s="2" t="s">
        <v>65</v>
      </c>
      <c r="G255" s="3" t="s">
        <v>16</v>
      </c>
      <c r="H255" s="62">
        <v>2</v>
      </c>
      <c r="I255" s="67">
        <v>260</v>
      </c>
      <c r="J255" s="1">
        <f>ROUND(I255*4,0)</f>
        <v>1040</v>
      </c>
    </row>
    <row r="256" spans="1:10" ht="30">
      <c r="A256" s="28" t="s">
        <v>1452</v>
      </c>
      <c r="B256" s="2" t="s">
        <v>1454</v>
      </c>
      <c r="C256" s="2" t="s">
        <v>1453</v>
      </c>
      <c r="D256" s="3" t="s">
        <v>327</v>
      </c>
      <c r="E256" s="53" t="s">
        <v>64</v>
      </c>
      <c r="F256" s="2" t="s">
        <v>65</v>
      </c>
      <c r="G256" s="3" t="s">
        <v>39</v>
      </c>
      <c r="H256" s="62">
        <v>2</v>
      </c>
      <c r="I256" s="67">
        <v>402</v>
      </c>
      <c r="J256" s="1">
        <f t="shared" ref="J256:J260" si="9">ROUND(I256*4,0)</f>
        <v>1608</v>
      </c>
    </row>
    <row r="257" spans="1:10" ht="30">
      <c r="A257" s="28" t="s">
        <v>1455</v>
      </c>
      <c r="B257" s="2" t="s">
        <v>1457</v>
      </c>
      <c r="C257" s="2" t="s">
        <v>1456</v>
      </c>
      <c r="D257" s="3" t="s">
        <v>327</v>
      </c>
      <c r="E257" s="53" t="s">
        <v>64</v>
      </c>
      <c r="F257" s="2" t="s">
        <v>65</v>
      </c>
      <c r="G257" s="3" t="s">
        <v>39</v>
      </c>
      <c r="H257" s="62">
        <v>2</v>
      </c>
      <c r="I257" s="67">
        <v>150</v>
      </c>
      <c r="J257" s="1">
        <f t="shared" si="9"/>
        <v>600</v>
      </c>
    </row>
    <row r="258" spans="1:10">
      <c r="A258" s="28" t="s">
        <v>1458</v>
      </c>
      <c r="B258" s="2" t="s">
        <v>1460</v>
      </c>
      <c r="C258" s="2" t="s">
        <v>1459</v>
      </c>
      <c r="D258" s="3" t="s">
        <v>327</v>
      </c>
      <c r="E258" s="53" t="s">
        <v>64</v>
      </c>
      <c r="F258" s="2" t="s">
        <v>65</v>
      </c>
      <c r="G258" s="3" t="s">
        <v>39</v>
      </c>
      <c r="H258" s="62">
        <v>2</v>
      </c>
      <c r="I258" s="67">
        <v>411</v>
      </c>
      <c r="J258" s="1">
        <f t="shared" si="9"/>
        <v>1644</v>
      </c>
    </row>
    <row r="259" spans="1:10" ht="30">
      <c r="A259" s="28" t="s">
        <v>1461</v>
      </c>
      <c r="B259" s="2" t="s">
        <v>1463</v>
      </c>
      <c r="C259" s="2" t="s">
        <v>1462</v>
      </c>
      <c r="D259" s="3" t="s">
        <v>327</v>
      </c>
      <c r="E259" s="53" t="s">
        <v>64</v>
      </c>
      <c r="F259" s="2" t="s">
        <v>65</v>
      </c>
      <c r="G259" s="3" t="s">
        <v>39</v>
      </c>
      <c r="H259" s="62">
        <v>2</v>
      </c>
      <c r="I259" s="67">
        <v>322</v>
      </c>
      <c r="J259" s="1">
        <f>ROUND(I259*4,0)</f>
        <v>1288</v>
      </c>
    </row>
    <row r="260" spans="1:10" ht="30">
      <c r="A260" s="28" t="s">
        <v>1464</v>
      </c>
      <c r="B260" s="2" t="s">
        <v>1466</v>
      </c>
      <c r="C260" s="2" t="s">
        <v>1465</v>
      </c>
      <c r="D260" s="3" t="s">
        <v>327</v>
      </c>
      <c r="E260" s="53" t="s">
        <v>64</v>
      </c>
      <c r="F260" s="2" t="s">
        <v>65</v>
      </c>
      <c r="G260" s="3" t="s">
        <v>16</v>
      </c>
      <c r="H260" s="62">
        <v>2</v>
      </c>
      <c r="I260" s="67">
        <v>456</v>
      </c>
      <c r="J260" s="1">
        <f t="shared" si="9"/>
        <v>1824</v>
      </c>
    </row>
    <row r="261" spans="1:10" ht="15.75">
      <c r="A261" s="25"/>
      <c r="B261" s="26"/>
      <c r="C261" s="26" t="s">
        <v>1467</v>
      </c>
      <c r="D261" s="26"/>
      <c r="E261" s="55"/>
      <c r="F261" s="26"/>
      <c r="G261" s="26"/>
      <c r="H261" s="64"/>
      <c r="I261" s="68"/>
    </row>
    <row r="262" spans="1:10">
      <c r="A262" s="28" t="s">
        <v>1468</v>
      </c>
      <c r="B262" s="2" t="s">
        <v>1470</v>
      </c>
      <c r="C262" s="2" t="s">
        <v>1469</v>
      </c>
      <c r="D262" s="3" t="s">
        <v>327</v>
      </c>
      <c r="E262" s="53" t="s">
        <v>64</v>
      </c>
      <c r="F262" s="2" t="s">
        <v>65</v>
      </c>
      <c r="G262" s="3" t="s">
        <v>71</v>
      </c>
      <c r="H262" s="62">
        <v>4</v>
      </c>
      <c r="I262" s="67">
        <v>306</v>
      </c>
      <c r="J262" s="1">
        <f t="shared" ref="J262:J266" si="10">ROUND(I262*4,0)</f>
        <v>1224</v>
      </c>
    </row>
    <row r="263" spans="1:10">
      <c r="A263" s="28" t="s">
        <v>1471</v>
      </c>
      <c r="B263" s="2" t="s">
        <v>1473</v>
      </c>
      <c r="C263" s="2" t="s">
        <v>1472</v>
      </c>
      <c r="D263" s="3" t="s">
        <v>327</v>
      </c>
      <c r="E263" s="53" t="s">
        <v>64</v>
      </c>
      <c r="F263" s="2" t="s">
        <v>65</v>
      </c>
      <c r="G263" s="3" t="s">
        <v>71</v>
      </c>
      <c r="H263" s="62">
        <v>4</v>
      </c>
      <c r="I263" s="67">
        <v>296</v>
      </c>
      <c r="J263" s="1">
        <f t="shared" si="10"/>
        <v>1184</v>
      </c>
    </row>
    <row r="264" spans="1:10" ht="15.75">
      <c r="A264" s="25"/>
      <c r="B264" s="26"/>
      <c r="C264" s="26" t="s">
        <v>1474</v>
      </c>
      <c r="D264" s="26"/>
      <c r="E264" s="55"/>
      <c r="F264" s="26"/>
      <c r="G264" s="26"/>
      <c r="H264" s="64"/>
      <c r="I264" s="68"/>
    </row>
    <row r="265" spans="1:10">
      <c r="A265" s="28" t="s">
        <v>1475</v>
      </c>
      <c r="B265" s="2" t="s">
        <v>1477</v>
      </c>
      <c r="C265" s="2" t="s">
        <v>1476</v>
      </c>
      <c r="D265" s="3" t="s">
        <v>327</v>
      </c>
      <c r="E265" s="53" t="s">
        <v>64</v>
      </c>
      <c r="F265" s="2" t="s">
        <v>65</v>
      </c>
      <c r="G265" s="3" t="s">
        <v>71</v>
      </c>
      <c r="H265" s="62">
        <v>4</v>
      </c>
      <c r="I265" s="67">
        <v>200</v>
      </c>
      <c r="J265" s="1">
        <f t="shared" si="10"/>
        <v>800</v>
      </c>
    </row>
    <row r="266" spans="1:10">
      <c r="A266" s="28" t="s">
        <v>1478</v>
      </c>
      <c r="B266" s="2" t="s">
        <v>1480</v>
      </c>
      <c r="C266" s="2" t="s">
        <v>1479</v>
      </c>
      <c r="D266" s="3" t="s">
        <v>327</v>
      </c>
      <c r="E266" s="53" t="s">
        <v>64</v>
      </c>
      <c r="F266" s="2" t="s">
        <v>65</v>
      </c>
      <c r="G266" s="3" t="s">
        <v>71</v>
      </c>
      <c r="H266" s="62">
        <v>1</v>
      </c>
      <c r="I266" s="67">
        <v>316</v>
      </c>
      <c r="J266" s="1">
        <f t="shared" si="10"/>
        <v>1264</v>
      </c>
    </row>
    <row r="267" spans="1:10" ht="15.75">
      <c r="A267" s="25"/>
      <c r="B267" s="26"/>
      <c r="C267" s="26" t="s">
        <v>1481</v>
      </c>
      <c r="D267" s="26"/>
      <c r="E267" s="55"/>
      <c r="F267" s="26"/>
      <c r="G267" s="26"/>
      <c r="H267" s="64"/>
      <c r="I267" s="68"/>
    </row>
    <row r="268" spans="1:10" ht="30">
      <c r="A268" s="28" t="s">
        <v>1482</v>
      </c>
      <c r="B268" s="2" t="s">
        <v>1484</v>
      </c>
      <c r="C268" s="2" t="s">
        <v>1483</v>
      </c>
      <c r="D268" s="3" t="s">
        <v>327</v>
      </c>
      <c r="E268" s="53" t="s">
        <v>64</v>
      </c>
      <c r="F268" s="2" t="s">
        <v>65</v>
      </c>
      <c r="G268" s="3" t="s">
        <v>39</v>
      </c>
      <c r="H268" s="62">
        <v>4</v>
      </c>
      <c r="I268" s="67">
        <v>819</v>
      </c>
      <c r="J268" s="1">
        <f>ROUND(I268*1.7,0)</f>
        <v>1392</v>
      </c>
    </row>
    <row r="269" spans="1:10">
      <c r="A269" s="28" t="s">
        <v>1485</v>
      </c>
      <c r="B269" s="2" t="s">
        <v>1487</v>
      </c>
      <c r="C269" s="2" t="s">
        <v>1486</v>
      </c>
      <c r="D269" s="3" t="s">
        <v>327</v>
      </c>
      <c r="E269" s="53" t="s">
        <v>64</v>
      </c>
      <c r="F269" s="2" t="s">
        <v>65</v>
      </c>
      <c r="G269" s="3" t="s">
        <v>16</v>
      </c>
      <c r="H269" s="62">
        <v>5</v>
      </c>
      <c r="I269" s="67">
        <v>582</v>
      </c>
      <c r="J269" s="1">
        <f>ROUND(I269*1.7,0)</f>
        <v>989</v>
      </c>
    </row>
    <row r="270" spans="1:10" ht="15.75">
      <c r="A270" s="25"/>
      <c r="B270" s="26"/>
      <c r="C270" s="26" t="s">
        <v>1488</v>
      </c>
      <c r="D270" s="26"/>
      <c r="E270" s="55"/>
      <c r="F270" s="26"/>
      <c r="G270" s="26"/>
      <c r="H270" s="64"/>
      <c r="I270" s="68"/>
    </row>
    <row r="271" spans="1:10" ht="30">
      <c r="A271" s="28" t="s">
        <v>1489</v>
      </c>
      <c r="B271" s="2" t="s">
        <v>1491</v>
      </c>
      <c r="C271" s="2" t="s">
        <v>1490</v>
      </c>
      <c r="D271" s="3" t="s">
        <v>327</v>
      </c>
      <c r="E271" s="53" t="s">
        <v>64</v>
      </c>
      <c r="F271" s="2" t="s">
        <v>65</v>
      </c>
      <c r="G271" s="3" t="s">
        <v>71</v>
      </c>
      <c r="H271" s="62">
        <v>7</v>
      </c>
      <c r="I271" s="67">
        <v>552</v>
      </c>
      <c r="J271" s="1">
        <f>ROUND(I271*1.7,0)</f>
        <v>938</v>
      </c>
    </row>
    <row r="272" spans="1:10">
      <c r="A272" s="28" t="s">
        <v>1492</v>
      </c>
      <c r="B272" s="2" t="s">
        <v>1494</v>
      </c>
      <c r="C272" s="2" t="s">
        <v>1493</v>
      </c>
      <c r="D272" s="3" t="s">
        <v>327</v>
      </c>
      <c r="E272" s="53" t="s">
        <v>64</v>
      </c>
      <c r="F272" s="2" t="s">
        <v>65</v>
      </c>
      <c r="G272" s="3" t="s">
        <v>39</v>
      </c>
      <c r="H272" s="62">
        <v>6</v>
      </c>
      <c r="I272" s="67">
        <v>474</v>
      </c>
      <c r="J272" s="1">
        <f>ROUND(I272*1.7,0)</f>
        <v>806</v>
      </c>
    </row>
    <row r="273" spans="1:10" ht="15.75">
      <c r="A273" s="25"/>
      <c r="B273" s="26"/>
      <c r="C273" s="26" t="s">
        <v>1495</v>
      </c>
      <c r="D273" s="26"/>
      <c r="E273" s="55"/>
      <c r="F273" s="26"/>
      <c r="G273" s="26"/>
      <c r="H273" s="64"/>
      <c r="I273" s="68"/>
    </row>
    <row r="274" spans="1:10">
      <c r="A274" s="28" t="s">
        <v>1496</v>
      </c>
      <c r="B274" s="2" t="s">
        <v>1498</v>
      </c>
      <c r="C274" s="2" t="s">
        <v>1497</v>
      </c>
      <c r="D274" s="3" t="s">
        <v>327</v>
      </c>
      <c r="E274" s="53" t="s">
        <v>64</v>
      </c>
      <c r="F274" s="2" t="s">
        <v>65</v>
      </c>
      <c r="G274" s="3" t="s">
        <v>39</v>
      </c>
      <c r="H274" s="62">
        <v>4</v>
      </c>
      <c r="I274" s="67">
        <v>294</v>
      </c>
      <c r="J274" s="1">
        <f>ROUND(I274*1.7,0)</f>
        <v>500</v>
      </c>
    </row>
    <row r="275" spans="1:10">
      <c r="A275" s="28" t="s">
        <v>1499</v>
      </c>
      <c r="B275" s="2" t="s">
        <v>1501</v>
      </c>
      <c r="C275" s="2" t="s">
        <v>1500</v>
      </c>
      <c r="D275" s="3" t="s">
        <v>327</v>
      </c>
      <c r="E275" s="53" t="s">
        <v>64</v>
      </c>
      <c r="F275" s="2" t="s">
        <v>65</v>
      </c>
      <c r="G275" s="3" t="s">
        <v>39</v>
      </c>
      <c r="H275" s="62">
        <v>4</v>
      </c>
      <c r="I275" s="67">
        <v>347</v>
      </c>
      <c r="J275" s="1">
        <f>ROUND(I275*1.7,0)</f>
        <v>590</v>
      </c>
    </row>
    <row r="276" spans="1:10">
      <c r="A276" s="28" t="s">
        <v>1502</v>
      </c>
      <c r="B276" s="2" t="s">
        <v>1504</v>
      </c>
      <c r="C276" s="2" t="s">
        <v>1503</v>
      </c>
      <c r="D276" s="3" t="s">
        <v>327</v>
      </c>
      <c r="E276" s="53" t="s">
        <v>64</v>
      </c>
      <c r="F276" s="2" t="s">
        <v>65</v>
      </c>
      <c r="G276" s="3" t="s">
        <v>39</v>
      </c>
      <c r="H276" s="62">
        <v>4</v>
      </c>
      <c r="I276" s="67">
        <v>291</v>
      </c>
      <c r="J276" s="1">
        <f>ROUND(I276*1.7,0)</f>
        <v>495</v>
      </c>
    </row>
    <row r="277" spans="1:10" ht="15.75">
      <c r="A277" s="25"/>
      <c r="B277" s="26"/>
      <c r="C277" s="26" t="s">
        <v>1505</v>
      </c>
      <c r="D277" s="26"/>
      <c r="E277" s="55"/>
      <c r="F277" s="26"/>
      <c r="G277" s="26"/>
      <c r="H277" s="64"/>
      <c r="I277" s="68"/>
    </row>
    <row r="278" spans="1:10">
      <c r="A278" s="28" t="s">
        <v>1506</v>
      </c>
      <c r="B278" s="2" t="s">
        <v>1508</v>
      </c>
      <c r="C278" s="2" t="s">
        <v>1507</v>
      </c>
      <c r="D278" s="3" t="s">
        <v>327</v>
      </c>
      <c r="E278" s="53" t="s">
        <v>64</v>
      </c>
      <c r="F278" s="2" t="s">
        <v>65</v>
      </c>
      <c r="G278" s="3" t="s">
        <v>16</v>
      </c>
      <c r="H278" s="62">
        <v>4</v>
      </c>
      <c r="I278" s="67">
        <v>496</v>
      </c>
      <c r="J278" s="1">
        <f>ROUND(I278*1.7,0)</f>
        <v>843</v>
      </c>
    </row>
    <row r="279" spans="1:10">
      <c r="A279" s="28" t="s">
        <v>1509</v>
      </c>
      <c r="B279" s="2" t="s">
        <v>1511</v>
      </c>
      <c r="C279" s="2" t="s">
        <v>1510</v>
      </c>
      <c r="D279" s="3" t="s">
        <v>327</v>
      </c>
      <c r="E279" s="53" t="s">
        <v>64</v>
      </c>
      <c r="F279" s="2" t="s">
        <v>65</v>
      </c>
      <c r="G279" s="3" t="s">
        <v>16</v>
      </c>
      <c r="H279" s="62">
        <v>4</v>
      </c>
      <c r="I279" s="67">
        <v>482</v>
      </c>
      <c r="J279" s="1">
        <f>ROUND(I279*1.7,0)</f>
        <v>819</v>
      </c>
    </row>
    <row r="280" spans="1:10">
      <c r="A280" s="28" t="s">
        <v>1512</v>
      </c>
      <c r="B280" s="2" t="s">
        <v>1514</v>
      </c>
      <c r="C280" s="2" t="s">
        <v>1513</v>
      </c>
      <c r="D280" s="3" t="s">
        <v>327</v>
      </c>
      <c r="E280" s="53" t="s">
        <v>64</v>
      </c>
      <c r="F280" s="2" t="s">
        <v>65</v>
      </c>
      <c r="G280" s="3" t="s">
        <v>71</v>
      </c>
      <c r="H280" s="62">
        <v>3</v>
      </c>
      <c r="I280" s="67">
        <v>531</v>
      </c>
      <c r="J280" s="1">
        <f>ROUND(I280*1.7,0)</f>
        <v>903</v>
      </c>
    </row>
    <row r="281" spans="1:10" ht="45">
      <c r="A281" s="28" t="s">
        <v>1515</v>
      </c>
      <c r="B281" s="2" t="s">
        <v>1517</v>
      </c>
      <c r="C281" s="2" t="s">
        <v>1516</v>
      </c>
      <c r="D281" s="3" t="s">
        <v>327</v>
      </c>
      <c r="E281" s="53" t="s">
        <v>64</v>
      </c>
      <c r="F281" s="2" t="s">
        <v>65</v>
      </c>
      <c r="G281" s="3" t="s">
        <v>39</v>
      </c>
      <c r="H281" s="62">
        <v>4</v>
      </c>
      <c r="I281" s="67">
        <v>1098</v>
      </c>
      <c r="J281" s="1">
        <f>ROUND(I281*1.7,0)</f>
        <v>1867</v>
      </c>
    </row>
    <row r="282" spans="1:10" ht="15.75">
      <c r="A282" s="25"/>
      <c r="B282" s="26"/>
      <c r="C282" s="26" t="s">
        <v>1518</v>
      </c>
      <c r="D282" s="26"/>
      <c r="E282" s="55"/>
      <c r="F282" s="26"/>
      <c r="G282" s="26"/>
      <c r="H282" s="64"/>
      <c r="I282" s="68"/>
    </row>
    <row r="283" spans="1:10" ht="30">
      <c r="A283" s="28" t="s">
        <v>1519</v>
      </c>
      <c r="B283" s="2" t="s">
        <v>1521</v>
      </c>
      <c r="C283" s="2" t="s">
        <v>1520</v>
      </c>
      <c r="D283" s="3" t="s">
        <v>327</v>
      </c>
      <c r="E283" s="53" t="s">
        <v>64</v>
      </c>
      <c r="F283" s="2" t="s">
        <v>65</v>
      </c>
      <c r="G283" s="3" t="s">
        <v>39</v>
      </c>
      <c r="H283" s="62">
        <v>9</v>
      </c>
      <c r="I283" s="67">
        <v>960</v>
      </c>
      <c r="J283" s="1">
        <f>ROUND(I283*1.7,0)</f>
        <v>1632</v>
      </c>
    </row>
    <row r="284" spans="1:10" ht="15.75">
      <c r="A284" s="25"/>
      <c r="B284" s="26"/>
      <c r="C284" s="26" t="s">
        <v>1522</v>
      </c>
      <c r="D284" s="26"/>
      <c r="E284" s="55"/>
      <c r="F284" s="26"/>
      <c r="G284" s="26"/>
      <c r="H284" s="64"/>
      <c r="I284" s="68"/>
    </row>
    <row r="285" spans="1:10" ht="30">
      <c r="A285" s="28" t="s">
        <v>1523</v>
      </c>
      <c r="B285" s="2" t="s">
        <v>1525</v>
      </c>
      <c r="C285" s="2" t="s">
        <v>1524</v>
      </c>
      <c r="D285" s="3" t="s">
        <v>327</v>
      </c>
      <c r="E285" s="53" t="s">
        <v>64</v>
      </c>
      <c r="F285" s="2" t="s">
        <v>65</v>
      </c>
      <c r="G285" s="3" t="s">
        <v>39</v>
      </c>
      <c r="H285" s="62">
        <v>9</v>
      </c>
      <c r="I285" s="67">
        <v>810</v>
      </c>
      <c r="J285" s="1">
        <f>ROUND(I285*1.7,0)</f>
        <v>1377</v>
      </c>
    </row>
    <row r="286" spans="1:10" ht="15.75">
      <c r="A286" s="25"/>
      <c r="B286" s="26"/>
      <c r="C286" s="26" t="s">
        <v>1526</v>
      </c>
      <c r="D286" s="26"/>
      <c r="E286" s="55"/>
      <c r="F286" s="26"/>
      <c r="G286" s="26"/>
      <c r="H286" s="64"/>
      <c r="I286" s="68"/>
    </row>
    <row r="287" spans="1:10">
      <c r="A287" s="28" t="s">
        <v>1527</v>
      </c>
      <c r="B287" s="2" t="s">
        <v>1529</v>
      </c>
      <c r="C287" s="2" t="s">
        <v>1528</v>
      </c>
      <c r="D287" s="3" t="s">
        <v>327</v>
      </c>
      <c r="E287" s="53" t="s">
        <v>64</v>
      </c>
      <c r="F287" s="2" t="s">
        <v>65</v>
      </c>
      <c r="G287" s="3" t="s">
        <v>39</v>
      </c>
      <c r="H287" s="62">
        <v>4</v>
      </c>
      <c r="I287" s="67">
        <v>266</v>
      </c>
      <c r="J287" s="1">
        <f>ROUND(I287*1.7,0)</f>
        <v>452</v>
      </c>
    </row>
    <row r="288" spans="1:10">
      <c r="A288" s="28" t="s">
        <v>1530</v>
      </c>
      <c r="B288" s="2" t="s">
        <v>1532</v>
      </c>
      <c r="C288" s="2" t="s">
        <v>1531</v>
      </c>
      <c r="D288" s="3" t="s">
        <v>327</v>
      </c>
      <c r="E288" s="53" t="s">
        <v>64</v>
      </c>
      <c r="F288" s="2" t="s">
        <v>65</v>
      </c>
      <c r="G288" s="3" t="s">
        <v>39</v>
      </c>
      <c r="H288" s="62">
        <v>4</v>
      </c>
      <c r="I288" s="67">
        <v>312</v>
      </c>
      <c r="J288" s="1">
        <f>ROUND(I288*1.7,0)</f>
        <v>530</v>
      </c>
    </row>
    <row r="289" spans="1:10" ht="15.75">
      <c r="A289" s="25"/>
      <c r="B289" s="26"/>
      <c r="C289" s="26" t="s">
        <v>1533</v>
      </c>
      <c r="D289" s="26"/>
      <c r="E289" s="55"/>
      <c r="F289" s="26"/>
      <c r="G289" s="26"/>
      <c r="H289" s="64"/>
      <c r="I289" s="68"/>
    </row>
    <row r="290" spans="1:10">
      <c r="A290" s="28" t="s">
        <v>1534</v>
      </c>
      <c r="B290" s="2" t="s">
        <v>1536</v>
      </c>
      <c r="C290" s="2" t="s">
        <v>1535</v>
      </c>
      <c r="D290" s="3" t="s">
        <v>327</v>
      </c>
      <c r="E290" s="53" t="s">
        <v>64</v>
      </c>
      <c r="F290" s="2" t="s">
        <v>65</v>
      </c>
      <c r="G290" s="3" t="s">
        <v>71</v>
      </c>
      <c r="H290" s="62">
        <v>12</v>
      </c>
      <c r="I290" s="67">
        <v>1054</v>
      </c>
      <c r="J290" s="1">
        <f>ROUND(I290*1.7,0)</f>
        <v>1792</v>
      </c>
    </row>
    <row r="291" spans="1:10" ht="15.75">
      <c r="A291" s="25"/>
      <c r="B291" s="26"/>
      <c r="C291" s="26" t="s">
        <v>1537</v>
      </c>
      <c r="D291" s="26"/>
      <c r="E291" s="55"/>
      <c r="F291" s="26"/>
      <c r="G291" s="26"/>
      <c r="H291" s="64"/>
      <c r="I291" s="68"/>
    </row>
    <row r="292" spans="1:10">
      <c r="A292" s="28" t="s">
        <v>1538</v>
      </c>
      <c r="B292" s="2" t="s">
        <v>1540</v>
      </c>
      <c r="C292" s="2" t="s">
        <v>1539</v>
      </c>
      <c r="D292" s="3" t="s">
        <v>327</v>
      </c>
      <c r="E292" s="53" t="s">
        <v>64</v>
      </c>
      <c r="F292" s="2" t="s">
        <v>65</v>
      </c>
      <c r="G292" s="3" t="s">
        <v>39</v>
      </c>
      <c r="H292" s="62">
        <v>4</v>
      </c>
      <c r="I292" s="67">
        <v>288</v>
      </c>
      <c r="J292" s="1">
        <f>ROUND(I292*1.7,0)</f>
        <v>490</v>
      </c>
    </row>
    <row r="293" spans="1:10">
      <c r="A293" s="28" t="s">
        <v>1541</v>
      </c>
      <c r="B293" s="2" t="s">
        <v>1543</v>
      </c>
      <c r="C293" s="2" t="s">
        <v>1542</v>
      </c>
      <c r="D293" s="3" t="s">
        <v>327</v>
      </c>
      <c r="E293" s="53" t="s">
        <v>64</v>
      </c>
      <c r="F293" s="2" t="s">
        <v>65</v>
      </c>
      <c r="G293" s="3" t="s">
        <v>39</v>
      </c>
      <c r="H293" s="62">
        <v>4</v>
      </c>
      <c r="I293" s="67">
        <v>282</v>
      </c>
      <c r="J293" s="1">
        <f>ROUND(I293*1.7,0)</f>
        <v>479</v>
      </c>
    </row>
    <row r="294" spans="1:10">
      <c r="A294" s="28" t="s">
        <v>1544</v>
      </c>
      <c r="B294" s="2" t="s">
        <v>1546</v>
      </c>
      <c r="C294" s="2" t="s">
        <v>1545</v>
      </c>
      <c r="D294" s="3" t="s">
        <v>327</v>
      </c>
      <c r="E294" s="53" t="s">
        <v>64</v>
      </c>
      <c r="F294" s="2" t="s">
        <v>65</v>
      </c>
      <c r="G294" s="3" t="s">
        <v>39</v>
      </c>
      <c r="H294" s="62">
        <v>4</v>
      </c>
      <c r="I294" s="67">
        <v>318</v>
      </c>
      <c r="J294" s="1">
        <f>ROUND(I294*1.7,0)</f>
        <v>541</v>
      </c>
    </row>
    <row r="295" spans="1:10">
      <c r="A295" s="28" t="s">
        <v>1547</v>
      </c>
      <c r="B295" s="2" t="s">
        <v>1549</v>
      </c>
      <c r="C295" s="2" t="s">
        <v>1548</v>
      </c>
      <c r="D295" s="3" t="s">
        <v>327</v>
      </c>
      <c r="E295" s="53" t="s">
        <v>64</v>
      </c>
      <c r="F295" s="2" t="s">
        <v>65</v>
      </c>
      <c r="G295" s="3" t="s">
        <v>39</v>
      </c>
      <c r="H295" s="62">
        <v>4</v>
      </c>
      <c r="I295" s="67">
        <v>302</v>
      </c>
      <c r="J295" s="1">
        <f>ROUND(I295*1.7,0)</f>
        <v>513</v>
      </c>
    </row>
    <row r="296" spans="1:10">
      <c r="A296" s="28" t="s">
        <v>1550</v>
      </c>
      <c r="B296" s="2" t="s">
        <v>1552</v>
      </c>
      <c r="C296" s="2" t="s">
        <v>1551</v>
      </c>
      <c r="D296" s="3" t="s">
        <v>327</v>
      </c>
      <c r="E296" s="53" t="s">
        <v>64</v>
      </c>
      <c r="F296" s="2" t="s">
        <v>65</v>
      </c>
      <c r="G296" s="3" t="s">
        <v>71</v>
      </c>
      <c r="H296" s="62">
        <v>4</v>
      </c>
      <c r="I296" s="67">
        <v>357</v>
      </c>
      <c r="J296" s="1">
        <f>ROUND(I296*1.7,0)</f>
        <v>607</v>
      </c>
    </row>
    <row r="297" spans="1:10" ht="15.75">
      <c r="A297" s="25"/>
      <c r="B297" s="26"/>
      <c r="C297" s="26" t="s">
        <v>1553</v>
      </c>
      <c r="D297" s="26"/>
      <c r="E297" s="55"/>
      <c r="F297" s="26"/>
      <c r="G297" s="26"/>
      <c r="H297" s="64"/>
      <c r="I297" s="68"/>
    </row>
    <row r="298" spans="1:10">
      <c r="A298" s="28" t="s">
        <v>1554</v>
      </c>
      <c r="B298" s="2" t="s">
        <v>1556</v>
      </c>
      <c r="C298" s="2" t="s">
        <v>1555</v>
      </c>
      <c r="D298" s="3" t="s">
        <v>327</v>
      </c>
      <c r="E298" s="53" t="s">
        <v>64</v>
      </c>
      <c r="F298" s="2" t="s">
        <v>65</v>
      </c>
      <c r="G298" s="3" t="s">
        <v>39</v>
      </c>
      <c r="H298" s="62">
        <v>9</v>
      </c>
      <c r="I298" s="67">
        <v>541</v>
      </c>
      <c r="J298" s="1">
        <f>ROUND(I298*1.7,0)</f>
        <v>920</v>
      </c>
    </row>
    <row r="299" spans="1:10">
      <c r="A299" s="28" t="s">
        <v>1557</v>
      </c>
      <c r="B299" s="2" t="s">
        <v>1559</v>
      </c>
      <c r="C299" s="2" t="s">
        <v>1558</v>
      </c>
      <c r="D299" s="3" t="s">
        <v>327</v>
      </c>
      <c r="E299" s="53" t="s">
        <v>64</v>
      </c>
      <c r="F299" s="2" t="s">
        <v>65</v>
      </c>
      <c r="G299" s="3" t="s">
        <v>39</v>
      </c>
      <c r="H299" s="62">
        <v>9</v>
      </c>
      <c r="I299" s="67">
        <v>529</v>
      </c>
      <c r="J299" s="1">
        <f>ROUND(I299*1.7,0)</f>
        <v>899</v>
      </c>
    </row>
    <row r="300" spans="1:10" ht="15.75">
      <c r="A300" s="25"/>
      <c r="B300" s="26"/>
      <c r="C300" s="26" t="s">
        <v>1560</v>
      </c>
      <c r="D300" s="26"/>
      <c r="E300" s="55"/>
      <c r="F300" s="26"/>
      <c r="G300" s="26"/>
      <c r="H300" s="64"/>
      <c r="I300" s="68"/>
    </row>
    <row r="301" spans="1:10" ht="30">
      <c r="A301" s="28" t="s">
        <v>1561</v>
      </c>
      <c r="B301" s="2" t="s">
        <v>1563</v>
      </c>
      <c r="C301" s="2" t="s">
        <v>1562</v>
      </c>
      <c r="D301" s="3" t="s">
        <v>327</v>
      </c>
      <c r="E301" s="53" t="s">
        <v>64</v>
      </c>
      <c r="F301" s="2" t="s">
        <v>65</v>
      </c>
      <c r="G301" s="3" t="s">
        <v>71</v>
      </c>
      <c r="H301" s="62">
        <v>9</v>
      </c>
      <c r="I301" s="67">
        <v>1314</v>
      </c>
      <c r="J301" s="1">
        <f>ROUND(I301*1.7,0)</f>
        <v>2234</v>
      </c>
    </row>
    <row r="302" spans="1:10" ht="30">
      <c r="A302" s="28" t="s">
        <v>1564</v>
      </c>
      <c r="B302" s="2" t="s">
        <v>1566</v>
      </c>
      <c r="C302" s="2" t="s">
        <v>1565</v>
      </c>
      <c r="D302" s="3" t="s">
        <v>327</v>
      </c>
      <c r="E302" s="53" t="s">
        <v>64</v>
      </c>
      <c r="F302" s="2" t="s">
        <v>65</v>
      </c>
      <c r="G302" s="3" t="s">
        <v>71</v>
      </c>
      <c r="H302" s="62">
        <v>9</v>
      </c>
      <c r="I302" s="67">
        <v>1314</v>
      </c>
      <c r="J302" s="1">
        <f>ROUND(I302*1.7,0)</f>
        <v>2234</v>
      </c>
    </row>
    <row r="303" spans="1:10" ht="15.75">
      <c r="A303" s="25"/>
      <c r="B303" s="26"/>
      <c r="C303" s="26" t="s">
        <v>1567</v>
      </c>
      <c r="D303" s="26"/>
      <c r="E303" s="55"/>
      <c r="F303" s="26"/>
      <c r="G303" s="26"/>
      <c r="H303" s="64"/>
      <c r="I303" s="68"/>
    </row>
    <row r="304" spans="1:10">
      <c r="A304" s="28" t="s">
        <v>1568</v>
      </c>
      <c r="B304" s="2" t="s">
        <v>1570</v>
      </c>
      <c r="C304" s="2" t="s">
        <v>1569</v>
      </c>
      <c r="D304" s="3" t="s">
        <v>327</v>
      </c>
      <c r="E304" s="53" t="s">
        <v>64</v>
      </c>
      <c r="F304" s="2" t="s">
        <v>65</v>
      </c>
      <c r="G304" s="3" t="s">
        <v>39</v>
      </c>
      <c r="H304" s="62">
        <v>3</v>
      </c>
      <c r="I304" s="67">
        <v>644</v>
      </c>
      <c r="J304" s="1">
        <f>ROUND(I304*1.7,0)</f>
        <v>1095</v>
      </c>
    </row>
    <row r="305" spans="1:10" ht="15.75">
      <c r="A305" s="25"/>
      <c r="B305" s="26"/>
      <c r="C305" s="26" t="s">
        <v>1571</v>
      </c>
      <c r="D305" s="26"/>
      <c r="E305" s="55"/>
      <c r="F305" s="26"/>
      <c r="G305" s="26"/>
      <c r="H305" s="64"/>
      <c r="I305" s="68"/>
    </row>
    <row r="306" spans="1:10">
      <c r="A306" s="28" t="s">
        <v>1572</v>
      </c>
      <c r="B306" s="2" t="s">
        <v>1574</v>
      </c>
      <c r="C306" s="2" t="s">
        <v>1573</v>
      </c>
      <c r="D306" s="3" t="s">
        <v>327</v>
      </c>
      <c r="E306" s="53" t="s">
        <v>64</v>
      </c>
      <c r="F306" s="2" t="s">
        <v>65</v>
      </c>
      <c r="G306" s="3" t="s">
        <v>71</v>
      </c>
      <c r="H306" s="62">
        <v>1</v>
      </c>
      <c r="I306" s="67">
        <v>100</v>
      </c>
      <c r="J306" s="1">
        <v>900</v>
      </c>
    </row>
    <row r="307" spans="1:10" ht="30">
      <c r="A307" s="28" t="s">
        <v>1575</v>
      </c>
      <c r="B307" s="2" t="s">
        <v>1577</v>
      </c>
      <c r="C307" s="2" t="s">
        <v>1576</v>
      </c>
      <c r="D307" s="3" t="s">
        <v>327</v>
      </c>
      <c r="E307" s="53" t="s">
        <v>64</v>
      </c>
      <c r="F307" s="2" t="s">
        <v>65</v>
      </c>
      <c r="G307" s="3" t="s">
        <v>71</v>
      </c>
      <c r="H307" s="62">
        <v>1</v>
      </c>
      <c r="I307" s="67">
        <v>100</v>
      </c>
      <c r="J307" s="1">
        <v>900</v>
      </c>
    </row>
    <row r="308" spans="1:10" ht="30">
      <c r="A308" s="28" t="s">
        <v>1578</v>
      </c>
      <c r="B308" s="2" t="s">
        <v>1580</v>
      </c>
      <c r="C308" s="2" t="s">
        <v>1579</v>
      </c>
      <c r="D308" s="3" t="s">
        <v>327</v>
      </c>
      <c r="E308" s="53" t="s">
        <v>64</v>
      </c>
      <c r="F308" s="2" t="s">
        <v>65</v>
      </c>
      <c r="G308" s="3" t="s">
        <v>39</v>
      </c>
      <c r="H308" s="62">
        <v>1</v>
      </c>
      <c r="I308" s="67">
        <v>270</v>
      </c>
      <c r="J308" s="1">
        <v>1200</v>
      </c>
    </row>
    <row r="309" spans="1:10">
      <c r="A309" s="28" t="s">
        <v>1581</v>
      </c>
      <c r="B309" s="2" t="s">
        <v>1583</v>
      </c>
      <c r="C309" s="2" t="s">
        <v>1582</v>
      </c>
      <c r="D309" s="3" t="s">
        <v>327</v>
      </c>
      <c r="E309" s="53" t="s">
        <v>64</v>
      </c>
      <c r="F309" s="2" t="s">
        <v>65</v>
      </c>
      <c r="G309" s="3" t="s">
        <v>71</v>
      </c>
      <c r="H309" s="62">
        <v>2</v>
      </c>
      <c r="I309" s="67">
        <v>100</v>
      </c>
      <c r="J309" s="1">
        <v>900</v>
      </c>
    </row>
    <row r="310" spans="1:10">
      <c r="A310" s="28" t="s">
        <v>1584</v>
      </c>
      <c r="B310" s="2" t="s">
        <v>1586</v>
      </c>
      <c r="C310" s="2" t="s">
        <v>1585</v>
      </c>
      <c r="D310" s="3" t="s">
        <v>327</v>
      </c>
      <c r="E310" s="53" t="s">
        <v>64</v>
      </c>
      <c r="F310" s="2" t="s">
        <v>65</v>
      </c>
      <c r="G310" s="3" t="s">
        <v>71</v>
      </c>
      <c r="H310" s="62">
        <v>3</v>
      </c>
      <c r="I310" s="67">
        <v>150</v>
      </c>
      <c r="J310" s="1">
        <v>1100</v>
      </c>
    </row>
    <row r="311" spans="1:10">
      <c r="A311" s="28" t="s">
        <v>1587</v>
      </c>
      <c r="B311" s="2" t="s">
        <v>1589</v>
      </c>
      <c r="C311" s="2" t="s">
        <v>1588</v>
      </c>
      <c r="D311" s="3" t="s">
        <v>327</v>
      </c>
      <c r="E311" s="53" t="s">
        <v>64</v>
      </c>
      <c r="F311" s="2" t="s">
        <v>65</v>
      </c>
      <c r="G311" s="3" t="s">
        <v>39</v>
      </c>
      <c r="H311" s="62">
        <v>1</v>
      </c>
      <c r="I311" s="67">
        <v>190</v>
      </c>
      <c r="J311" s="1">
        <v>1100</v>
      </c>
    </row>
    <row r="312" spans="1:10">
      <c r="A312" s="28" t="s">
        <v>1590</v>
      </c>
      <c r="B312" s="2" t="s">
        <v>1592</v>
      </c>
      <c r="C312" s="2" t="s">
        <v>1591</v>
      </c>
      <c r="D312" s="3" t="s">
        <v>327</v>
      </c>
      <c r="E312" s="53" t="s">
        <v>64</v>
      </c>
      <c r="F312" s="2" t="s">
        <v>65</v>
      </c>
      <c r="G312" s="3" t="s">
        <v>39</v>
      </c>
      <c r="H312" s="62">
        <v>3</v>
      </c>
      <c r="I312" s="67">
        <v>300</v>
      </c>
      <c r="J312" s="1">
        <v>1300</v>
      </c>
    </row>
    <row r="313" spans="1:10" ht="15.75">
      <c r="A313" s="25"/>
      <c r="B313" s="26"/>
      <c r="C313" s="26" t="s">
        <v>1593</v>
      </c>
      <c r="D313" s="26"/>
      <c r="E313" s="55"/>
      <c r="F313" s="26"/>
      <c r="G313" s="26"/>
      <c r="H313" s="64"/>
      <c r="I313" s="68"/>
    </row>
    <row r="314" spans="1:10" ht="30">
      <c r="A314" s="28" t="s">
        <v>1594</v>
      </c>
      <c r="B314" s="2" t="s">
        <v>1596</v>
      </c>
      <c r="C314" s="2" t="s">
        <v>1595</v>
      </c>
      <c r="D314" s="3" t="s">
        <v>327</v>
      </c>
      <c r="E314" s="53" t="s">
        <v>64</v>
      </c>
      <c r="F314" s="2" t="s">
        <v>65</v>
      </c>
      <c r="G314" s="3" t="s">
        <v>71</v>
      </c>
      <c r="H314" s="62">
        <v>6</v>
      </c>
      <c r="I314" s="67">
        <v>783</v>
      </c>
      <c r="J314" s="1">
        <f>ROUND(I314*1.7,0)</f>
        <v>1331</v>
      </c>
    </row>
    <row r="315" spans="1:10" ht="15.75">
      <c r="A315" s="25"/>
      <c r="B315" s="26"/>
      <c r="C315" s="26" t="s">
        <v>1597</v>
      </c>
      <c r="D315" s="26"/>
      <c r="E315" s="55"/>
      <c r="F315" s="26"/>
      <c r="G315" s="26"/>
      <c r="H315" s="64"/>
      <c r="I315" s="68"/>
    </row>
    <row r="316" spans="1:10">
      <c r="A316" s="28" t="s">
        <v>1598</v>
      </c>
      <c r="B316" s="2" t="s">
        <v>1600</v>
      </c>
      <c r="C316" s="2" t="s">
        <v>1599</v>
      </c>
      <c r="D316" s="3" t="s">
        <v>327</v>
      </c>
      <c r="E316" s="53" t="s">
        <v>64</v>
      </c>
      <c r="F316" s="2" t="s">
        <v>65</v>
      </c>
      <c r="G316" s="3" t="s">
        <v>71</v>
      </c>
      <c r="H316" s="62">
        <v>2</v>
      </c>
      <c r="I316" s="67">
        <v>355</v>
      </c>
      <c r="J316" s="1">
        <f>ROUND(I316*1.7,0)</f>
        <v>604</v>
      </c>
    </row>
    <row r="317" spans="1:10">
      <c r="A317" s="28" t="s">
        <v>1601</v>
      </c>
      <c r="B317" s="2" t="s">
        <v>1603</v>
      </c>
      <c r="C317" s="2" t="s">
        <v>1602</v>
      </c>
      <c r="D317" s="3" t="s">
        <v>327</v>
      </c>
      <c r="E317" s="53" t="s">
        <v>64</v>
      </c>
      <c r="F317" s="2" t="s">
        <v>65</v>
      </c>
      <c r="G317" s="3" t="s">
        <v>16</v>
      </c>
      <c r="H317" s="62">
        <v>2</v>
      </c>
      <c r="I317" s="67">
        <v>283</v>
      </c>
      <c r="J317" s="1">
        <f>ROUND(I317*1.7,0)</f>
        <v>481</v>
      </c>
    </row>
    <row r="318" spans="1:10">
      <c r="A318" s="28" t="s">
        <v>1604</v>
      </c>
      <c r="B318" s="2" t="s">
        <v>1606</v>
      </c>
      <c r="C318" s="2" t="s">
        <v>1605</v>
      </c>
      <c r="D318" s="3" t="s">
        <v>327</v>
      </c>
      <c r="E318" s="53" t="s">
        <v>64</v>
      </c>
      <c r="F318" s="2" t="s">
        <v>65</v>
      </c>
      <c r="G318" s="3" t="s">
        <v>39</v>
      </c>
      <c r="H318" s="62">
        <v>4</v>
      </c>
      <c r="I318" s="67">
        <v>270</v>
      </c>
      <c r="J318" s="1">
        <f>ROUND(I318*1.7,0)</f>
        <v>459</v>
      </c>
    </row>
    <row r="319" spans="1:10" ht="30">
      <c r="A319" s="28" t="s">
        <v>1607</v>
      </c>
      <c r="B319" s="2" t="s">
        <v>1609</v>
      </c>
      <c r="C319" s="2" t="s">
        <v>1608</v>
      </c>
      <c r="D319" s="3" t="s">
        <v>327</v>
      </c>
      <c r="E319" s="53" t="s">
        <v>64</v>
      </c>
      <c r="F319" s="2" t="s">
        <v>65</v>
      </c>
      <c r="G319" s="3" t="s">
        <v>39</v>
      </c>
      <c r="H319" s="62">
        <v>5</v>
      </c>
      <c r="I319" s="67">
        <v>610</v>
      </c>
      <c r="J319" s="1">
        <f>ROUND(I319*1.7,0)</f>
        <v>1037</v>
      </c>
    </row>
    <row r="320" spans="1:10" ht="15.75">
      <c r="A320" s="25"/>
      <c r="B320" s="26"/>
      <c r="C320" s="26" t="s">
        <v>1610</v>
      </c>
      <c r="D320" s="26"/>
      <c r="E320" s="55"/>
      <c r="F320" s="26"/>
      <c r="G320" s="26"/>
      <c r="H320" s="64"/>
      <c r="I320" s="68"/>
    </row>
    <row r="321" spans="1:10">
      <c r="A321" s="28" t="s">
        <v>1611</v>
      </c>
      <c r="B321" s="2" t="s">
        <v>1613</v>
      </c>
      <c r="C321" s="2" t="s">
        <v>1612</v>
      </c>
      <c r="D321" s="3" t="s">
        <v>327</v>
      </c>
      <c r="E321" s="53" t="s">
        <v>64</v>
      </c>
      <c r="F321" s="2" t="s">
        <v>65</v>
      </c>
      <c r="G321" s="3" t="s">
        <v>39</v>
      </c>
      <c r="H321" s="62">
        <v>4</v>
      </c>
      <c r="I321" s="67">
        <v>277</v>
      </c>
      <c r="J321" s="1">
        <f>ROUND(I321*1.7,0)</f>
        <v>471</v>
      </c>
    </row>
    <row r="322" spans="1:10" ht="15.75">
      <c r="A322" s="25"/>
      <c r="B322" s="26"/>
      <c r="C322" s="26" t="s">
        <v>1614</v>
      </c>
      <c r="D322" s="26"/>
      <c r="E322" s="55"/>
      <c r="F322" s="26"/>
      <c r="G322" s="26"/>
      <c r="H322" s="64"/>
      <c r="I322" s="68"/>
    </row>
    <row r="323" spans="1:10" ht="30">
      <c r="A323" s="28" t="s">
        <v>1615</v>
      </c>
      <c r="B323" s="2" t="s">
        <v>1617</v>
      </c>
      <c r="C323" s="2" t="s">
        <v>1616</v>
      </c>
      <c r="D323" s="3" t="s">
        <v>327</v>
      </c>
      <c r="E323" s="53" t="s">
        <v>64</v>
      </c>
      <c r="F323" s="2" t="s">
        <v>65</v>
      </c>
      <c r="G323" s="3" t="s">
        <v>71</v>
      </c>
      <c r="H323" s="62">
        <v>5</v>
      </c>
      <c r="I323" s="67">
        <v>261</v>
      </c>
      <c r="J323" s="1">
        <f>ROUND(I323*1.7,0)</f>
        <v>444</v>
      </c>
    </row>
    <row r="324" spans="1:10" ht="15.75">
      <c r="A324" s="25"/>
      <c r="B324" s="26"/>
      <c r="C324" s="26" t="s">
        <v>1618</v>
      </c>
      <c r="D324" s="26"/>
      <c r="E324" s="55"/>
      <c r="F324" s="26"/>
      <c r="G324" s="26"/>
      <c r="H324" s="64"/>
      <c r="I324" s="68"/>
    </row>
    <row r="325" spans="1:10">
      <c r="A325" s="28" t="s">
        <v>1619</v>
      </c>
      <c r="B325" s="2" t="s">
        <v>1621</v>
      </c>
      <c r="C325" s="2" t="s">
        <v>1620</v>
      </c>
      <c r="D325" s="3" t="s">
        <v>327</v>
      </c>
      <c r="E325" s="53" t="s">
        <v>64</v>
      </c>
      <c r="F325" s="2" t="s">
        <v>65</v>
      </c>
      <c r="G325" s="3" t="s">
        <v>39</v>
      </c>
      <c r="H325" s="62">
        <v>4</v>
      </c>
      <c r="I325" s="67">
        <v>291</v>
      </c>
      <c r="J325" s="1">
        <f>ROUND(I325*1.7,0)</f>
        <v>495</v>
      </c>
    </row>
    <row r="326" spans="1:10">
      <c r="A326" s="28" t="s">
        <v>1622</v>
      </c>
      <c r="B326" s="2" t="s">
        <v>1624</v>
      </c>
      <c r="C326" s="2" t="s">
        <v>1623</v>
      </c>
      <c r="D326" s="3" t="s">
        <v>327</v>
      </c>
      <c r="E326" s="53" t="s">
        <v>64</v>
      </c>
      <c r="F326" s="2" t="s">
        <v>65</v>
      </c>
      <c r="G326" s="3" t="s">
        <v>39</v>
      </c>
      <c r="H326" s="62">
        <v>4</v>
      </c>
      <c r="I326" s="67">
        <v>285</v>
      </c>
      <c r="J326" s="1">
        <f>ROUND(I326*1.7,0)</f>
        <v>485</v>
      </c>
    </row>
    <row r="327" spans="1:10" ht="15.75">
      <c r="A327" s="25"/>
      <c r="B327" s="26"/>
      <c r="C327" s="26" t="s">
        <v>1625</v>
      </c>
      <c r="D327" s="26"/>
      <c r="E327" s="55"/>
      <c r="F327" s="26"/>
      <c r="G327" s="26"/>
      <c r="H327" s="64"/>
      <c r="I327" s="68"/>
    </row>
    <row r="328" spans="1:10" ht="30">
      <c r="A328" s="28" t="s">
        <v>1626</v>
      </c>
      <c r="B328" s="2"/>
      <c r="C328" s="2" t="s">
        <v>1627</v>
      </c>
      <c r="D328" s="3" t="s">
        <v>327</v>
      </c>
      <c r="E328" s="53" t="s">
        <v>64</v>
      </c>
      <c r="F328" s="2" t="s">
        <v>65</v>
      </c>
      <c r="G328" s="3" t="s">
        <v>16</v>
      </c>
      <c r="H328" s="62">
        <v>8</v>
      </c>
      <c r="I328" s="67">
        <v>2951</v>
      </c>
      <c r="J328" s="1">
        <f>ROUND(I328*1.7,0)</f>
        <v>5017</v>
      </c>
    </row>
    <row r="329" spans="1:10">
      <c r="A329" s="28" t="s">
        <v>1628</v>
      </c>
      <c r="B329" s="2" t="s">
        <v>1630</v>
      </c>
      <c r="C329" s="2" t="s">
        <v>1629</v>
      </c>
      <c r="D329" s="3" t="s">
        <v>327</v>
      </c>
      <c r="E329" s="53" t="s">
        <v>64</v>
      </c>
      <c r="F329" s="2" t="s">
        <v>65</v>
      </c>
      <c r="G329" s="3" t="s">
        <v>16</v>
      </c>
      <c r="H329" s="62">
        <v>2</v>
      </c>
      <c r="I329" s="67">
        <v>270</v>
      </c>
      <c r="J329" s="1">
        <f>ROUND(I329*1.7,0)</f>
        <v>459</v>
      </c>
    </row>
    <row r="330" spans="1:10">
      <c r="A330" s="28" t="s">
        <v>1631</v>
      </c>
      <c r="B330" s="2" t="s">
        <v>1633</v>
      </c>
      <c r="C330" s="2" t="s">
        <v>1632</v>
      </c>
      <c r="D330" s="3" t="s">
        <v>327</v>
      </c>
      <c r="E330" s="53" t="s">
        <v>64</v>
      </c>
      <c r="F330" s="2" t="s">
        <v>65</v>
      </c>
      <c r="G330" s="3" t="s">
        <v>39</v>
      </c>
      <c r="H330" s="62">
        <v>9</v>
      </c>
      <c r="I330" s="67">
        <v>270</v>
      </c>
      <c r="J330" s="1">
        <f>ROUND(I330*1.7,0)</f>
        <v>459</v>
      </c>
    </row>
    <row r="331" spans="1:10">
      <c r="A331" s="28" t="s">
        <v>1634</v>
      </c>
      <c r="B331" s="2" t="s">
        <v>1636</v>
      </c>
      <c r="C331" s="2" t="s">
        <v>1635</v>
      </c>
      <c r="D331" s="3" t="s">
        <v>327</v>
      </c>
      <c r="E331" s="53" t="s">
        <v>64</v>
      </c>
      <c r="F331" s="2" t="s">
        <v>65</v>
      </c>
      <c r="G331" s="3" t="s">
        <v>71</v>
      </c>
      <c r="H331" s="62">
        <v>9</v>
      </c>
      <c r="I331" s="67">
        <v>270</v>
      </c>
      <c r="J331" s="1">
        <f>ROUND(I331*1.7,0)</f>
        <v>459</v>
      </c>
    </row>
    <row r="332" spans="1:10" ht="15.75">
      <c r="A332" s="25"/>
      <c r="B332" s="26"/>
      <c r="C332" s="26" t="s">
        <v>1637</v>
      </c>
      <c r="D332" s="26"/>
      <c r="E332" s="55"/>
      <c r="F332" s="26"/>
      <c r="G332" s="26"/>
      <c r="H332" s="64"/>
      <c r="I332" s="68"/>
    </row>
    <row r="333" spans="1:10" ht="30">
      <c r="A333" s="76" t="s">
        <v>5416</v>
      </c>
      <c r="B333" s="76" t="s">
        <v>5417</v>
      </c>
      <c r="C333" s="76" t="s">
        <v>5418</v>
      </c>
      <c r="D333" s="77" t="s">
        <v>327</v>
      </c>
      <c r="E333" s="76" t="s">
        <v>64</v>
      </c>
      <c r="F333" s="76" t="s">
        <v>65</v>
      </c>
      <c r="G333" s="77" t="s">
        <v>71</v>
      </c>
      <c r="H333" s="78">
        <v>10</v>
      </c>
      <c r="I333" s="78">
        <v>306</v>
      </c>
      <c r="J333" s="1">
        <f t="shared" ref="J333:J340" si="11">ROUND(I333*1.7,0)</f>
        <v>520</v>
      </c>
    </row>
    <row r="334" spans="1:10">
      <c r="A334" s="28" t="s">
        <v>1638</v>
      </c>
      <c r="B334" s="2" t="s">
        <v>1640</v>
      </c>
      <c r="C334" s="2" t="s">
        <v>1639</v>
      </c>
      <c r="D334" s="3" t="s">
        <v>327</v>
      </c>
      <c r="E334" s="53" t="s">
        <v>64</v>
      </c>
      <c r="F334" s="2" t="s">
        <v>65</v>
      </c>
      <c r="G334" s="3" t="s">
        <v>39</v>
      </c>
      <c r="H334" s="62">
        <v>4</v>
      </c>
      <c r="I334" s="67">
        <v>240</v>
      </c>
      <c r="J334" s="1">
        <f t="shared" si="11"/>
        <v>408</v>
      </c>
    </row>
    <row r="335" spans="1:10">
      <c r="A335" s="28" t="s">
        <v>1641</v>
      </c>
      <c r="B335" s="2" t="s">
        <v>1643</v>
      </c>
      <c r="C335" s="2" t="s">
        <v>1642</v>
      </c>
      <c r="D335" s="3" t="s">
        <v>327</v>
      </c>
      <c r="E335" s="53" t="s">
        <v>64</v>
      </c>
      <c r="F335" s="2" t="s">
        <v>65</v>
      </c>
      <c r="G335" s="3" t="s">
        <v>39</v>
      </c>
      <c r="H335" s="62">
        <v>4</v>
      </c>
      <c r="I335" s="67">
        <v>300</v>
      </c>
      <c r="J335" s="1">
        <f t="shared" si="11"/>
        <v>510</v>
      </c>
    </row>
    <row r="336" spans="1:10">
      <c r="A336" s="28" t="s">
        <v>1644</v>
      </c>
      <c r="B336" s="2" t="s">
        <v>1646</v>
      </c>
      <c r="C336" s="2" t="s">
        <v>1645</v>
      </c>
      <c r="D336" s="3" t="s">
        <v>327</v>
      </c>
      <c r="E336" s="53" t="s">
        <v>64</v>
      </c>
      <c r="F336" s="2" t="s">
        <v>65</v>
      </c>
      <c r="G336" s="3" t="s">
        <v>39</v>
      </c>
      <c r="H336" s="62">
        <v>4</v>
      </c>
      <c r="I336" s="67">
        <v>258</v>
      </c>
      <c r="J336" s="1">
        <f t="shared" si="11"/>
        <v>439</v>
      </c>
    </row>
    <row r="337" spans="1:10">
      <c r="A337" s="28" t="s">
        <v>1647</v>
      </c>
      <c r="B337" s="2" t="s">
        <v>1649</v>
      </c>
      <c r="C337" s="2" t="s">
        <v>1648</v>
      </c>
      <c r="D337" s="3" t="s">
        <v>327</v>
      </c>
      <c r="E337" s="53" t="s">
        <v>64</v>
      </c>
      <c r="F337" s="2" t="s">
        <v>65</v>
      </c>
      <c r="G337" s="3" t="s">
        <v>39</v>
      </c>
      <c r="H337" s="62">
        <v>4</v>
      </c>
      <c r="I337" s="67">
        <v>325</v>
      </c>
      <c r="J337" s="1">
        <f t="shared" si="11"/>
        <v>553</v>
      </c>
    </row>
    <row r="338" spans="1:10">
      <c r="A338" s="28" t="s">
        <v>1650</v>
      </c>
      <c r="B338" s="2" t="s">
        <v>1652</v>
      </c>
      <c r="C338" s="2" t="s">
        <v>1651</v>
      </c>
      <c r="D338" s="3" t="s">
        <v>327</v>
      </c>
      <c r="E338" s="53" t="s">
        <v>64</v>
      </c>
      <c r="F338" s="2" t="s">
        <v>65</v>
      </c>
      <c r="G338" s="3" t="s">
        <v>39</v>
      </c>
      <c r="H338" s="62">
        <v>4</v>
      </c>
      <c r="I338" s="67">
        <v>267</v>
      </c>
      <c r="J338" s="1">
        <f t="shared" si="11"/>
        <v>454</v>
      </c>
    </row>
    <row r="339" spans="1:10">
      <c r="A339" s="28" t="s">
        <v>1653</v>
      </c>
      <c r="B339" s="2" t="s">
        <v>1655</v>
      </c>
      <c r="C339" s="2" t="s">
        <v>1654</v>
      </c>
      <c r="D339" s="3" t="s">
        <v>327</v>
      </c>
      <c r="E339" s="53" t="s">
        <v>64</v>
      </c>
      <c r="F339" s="2" t="s">
        <v>65</v>
      </c>
      <c r="G339" s="3" t="s">
        <v>39</v>
      </c>
      <c r="H339" s="62">
        <v>4</v>
      </c>
      <c r="I339" s="67">
        <v>286</v>
      </c>
      <c r="J339" s="1">
        <f t="shared" si="11"/>
        <v>486</v>
      </c>
    </row>
    <row r="340" spans="1:10" ht="30">
      <c r="A340" s="28" t="s">
        <v>1656</v>
      </c>
      <c r="B340" s="2" t="s">
        <v>1658</v>
      </c>
      <c r="C340" s="2" t="s">
        <v>1657</v>
      </c>
      <c r="D340" s="3" t="s">
        <v>327</v>
      </c>
      <c r="E340" s="53" t="s">
        <v>64</v>
      </c>
      <c r="F340" s="2" t="s">
        <v>65</v>
      </c>
      <c r="G340" s="3" t="s">
        <v>71</v>
      </c>
      <c r="H340" s="62">
        <v>10</v>
      </c>
      <c r="I340" s="67">
        <v>706</v>
      </c>
      <c r="J340" s="1">
        <f t="shared" si="11"/>
        <v>1200</v>
      </c>
    </row>
    <row r="341" spans="1:10" ht="15.75">
      <c r="A341" s="25"/>
      <c r="B341" s="26"/>
      <c r="C341" s="26" t="s">
        <v>1659</v>
      </c>
      <c r="D341" s="26"/>
      <c r="E341" s="55"/>
      <c r="F341" s="26"/>
      <c r="G341" s="26"/>
      <c r="H341" s="64"/>
      <c r="I341" s="68"/>
    </row>
    <row r="342" spans="1:10">
      <c r="A342" s="28" t="s">
        <v>1660</v>
      </c>
      <c r="B342" s="2" t="s">
        <v>1662</v>
      </c>
      <c r="C342" s="2" t="s">
        <v>1661</v>
      </c>
      <c r="D342" s="3" t="s">
        <v>327</v>
      </c>
      <c r="E342" s="53" t="s">
        <v>64</v>
      </c>
      <c r="F342" s="2" t="s">
        <v>65</v>
      </c>
      <c r="G342" s="3" t="s">
        <v>39</v>
      </c>
      <c r="H342" s="62">
        <v>3</v>
      </c>
      <c r="I342" s="67">
        <v>1116</v>
      </c>
      <c r="J342" s="1">
        <f>ROUND(I342*1.7,0)</f>
        <v>1897</v>
      </c>
    </row>
    <row r="343" spans="1:10" ht="15.75">
      <c r="A343" s="25"/>
      <c r="B343" s="26"/>
      <c r="C343" s="26" t="s">
        <v>1663</v>
      </c>
      <c r="D343" s="26"/>
      <c r="E343" s="55"/>
      <c r="F343" s="26"/>
      <c r="G343" s="26"/>
      <c r="H343" s="64"/>
      <c r="I343" s="68"/>
    </row>
    <row r="344" spans="1:10" ht="75">
      <c r="A344" s="28" t="s">
        <v>1664</v>
      </c>
      <c r="B344" s="2" t="s">
        <v>1666</v>
      </c>
      <c r="C344" s="2" t="s">
        <v>1665</v>
      </c>
      <c r="D344" s="3" t="s">
        <v>4997</v>
      </c>
      <c r="E344" s="53" t="s">
        <v>64</v>
      </c>
      <c r="F344" s="2" t="s">
        <v>65</v>
      </c>
      <c r="G344" s="3" t="s">
        <v>39</v>
      </c>
      <c r="H344" s="62">
        <v>4</v>
      </c>
      <c r="I344" s="67">
        <v>300</v>
      </c>
      <c r="J344" s="1">
        <f>ROUND(I344*1.7,0)</f>
        <v>510</v>
      </c>
    </row>
    <row r="345" spans="1:10" ht="75">
      <c r="A345" s="28" t="s">
        <v>1667</v>
      </c>
      <c r="B345" s="2" t="s">
        <v>1669</v>
      </c>
      <c r="C345" s="2" t="s">
        <v>1668</v>
      </c>
      <c r="D345" s="3" t="s">
        <v>4998</v>
      </c>
      <c r="E345" s="53" t="s">
        <v>64</v>
      </c>
      <c r="F345" s="2" t="s">
        <v>65</v>
      </c>
      <c r="G345" s="3" t="s">
        <v>16</v>
      </c>
      <c r="H345" s="62">
        <v>2</v>
      </c>
      <c r="I345" s="67">
        <v>450</v>
      </c>
      <c r="J345" s="1">
        <f>ROUND(I345*1.7,0)</f>
        <v>765</v>
      </c>
    </row>
    <row r="346" spans="1:10" ht="75">
      <c r="A346" s="28" t="s">
        <v>1670</v>
      </c>
      <c r="B346" s="2" t="s">
        <v>1672</v>
      </c>
      <c r="C346" s="2" t="s">
        <v>1671</v>
      </c>
      <c r="D346" s="3" t="s">
        <v>4999</v>
      </c>
      <c r="E346" s="53" t="s">
        <v>64</v>
      </c>
      <c r="F346" s="2" t="s">
        <v>65</v>
      </c>
      <c r="G346" s="3" t="s">
        <v>16</v>
      </c>
      <c r="H346" s="62">
        <v>2</v>
      </c>
      <c r="I346" s="67">
        <v>499</v>
      </c>
      <c r="J346" s="1">
        <f>ROUND(I346*1.7,0)</f>
        <v>848</v>
      </c>
    </row>
    <row r="347" spans="1:10" ht="15.75">
      <c r="A347" s="25"/>
      <c r="B347" s="26"/>
      <c r="C347" s="26" t="s">
        <v>1673</v>
      </c>
      <c r="D347" s="26"/>
      <c r="E347" s="55"/>
      <c r="F347" s="26"/>
      <c r="G347" s="26"/>
      <c r="H347" s="64"/>
      <c r="I347" s="68"/>
    </row>
    <row r="348" spans="1:10">
      <c r="A348" s="28" t="s">
        <v>1674</v>
      </c>
      <c r="B348" s="2" t="s">
        <v>1676</v>
      </c>
      <c r="C348" s="2" t="s">
        <v>1675</v>
      </c>
      <c r="D348" s="3" t="s">
        <v>327</v>
      </c>
      <c r="E348" s="53" t="s">
        <v>64</v>
      </c>
      <c r="F348" s="2" t="s">
        <v>65</v>
      </c>
      <c r="G348" s="3" t="s">
        <v>39</v>
      </c>
      <c r="H348" s="62">
        <v>2</v>
      </c>
      <c r="I348" s="67">
        <v>303</v>
      </c>
      <c r="J348" s="1">
        <f>ROUND(I348*1.7,0)</f>
        <v>515</v>
      </c>
    </row>
    <row r="349" spans="1:10">
      <c r="A349" s="28" t="s">
        <v>1677</v>
      </c>
      <c r="B349" s="2" t="s">
        <v>1679</v>
      </c>
      <c r="C349" s="2" t="s">
        <v>1678</v>
      </c>
      <c r="D349" s="3" t="s">
        <v>327</v>
      </c>
      <c r="E349" s="53" t="s">
        <v>64</v>
      </c>
      <c r="F349" s="2" t="s">
        <v>65</v>
      </c>
      <c r="G349" s="3" t="s">
        <v>16</v>
      </c>
      <c r="H349" s="62">
        <v>2</v>
      </c>
      <c r="I349" s="67">
        <v>242</v>
      </c>
      <c r="J349" s="1">
        <f>ROUND(I349*1.7,0)</f>
        <v>411</v>
      </c>
    </row>
    <row r="350" spans="1:10" ht="30">
      <c r="A350" s="28" t="s">
        <v>1680</v>
      </c>
      <c r="B350" s="2" t="s">
        <v>1682</v>
      </c>
      <c r="C350" s="2" t="s">
        <v>1681</v>
      </c>
      <c r="D350" s="3" t="s">
        <v>327</v>
      </c>
      <c r="E350" s="53" t="s">
        <v>64</v>
      </c>
      <c r="F350" s="2" t="s">
        <v>65</v>
      </c>
      <c r="G350" s="3" t="s">
        <v>71</v>
      </c>
      <c r="H350" s="62">
        <v>4</v>
      </c>
      <c r="I350" s="67">
        <v>1106</v>
      </c>
      <c r="J350" s="1">
        <f>ROUND(I350*1.7,0)</f>
        <v>1880</v>
      </c>
    </row>
    <row r="351" spans="1:10" ht="30">
      <c r="A351" s="28" t="s">
        <v>1683</v>
      </c>
      <c r="B351" s="2" t="s">
        <v>1685</v>
      </c>
      <c r="C351" s="2" t="s">
        <v>1684</v>
      </c>
      <c r="D351" s="3" t="s">
        <v>327</v>
      </c>
      <c r="E351" s="53" t="s">
        <v>64</v>
      </c>
      <c r="F351" s="2" t="s">
        <v>65</v>
      </c>
      <c r="G351" s="3" t="s">
        <v>39</v>
      </c>
      <c r="H351" s="62">
        <v>10</v>
      </c>
      <c r="I351" s="67">
        <v>920</v>
      </c>
      <c r="J351" s="1">
        <f>ROUND(I351*1.7,0)</f>
        <v>1564</v>
      </c>
    </row>
    <row r="352" spans="1:10" ht="30">
      <c r="A352" s="28" t="s">
        <v>1686</v>
      </c>
      <c r="B352" s="2" t="s">
        <v>1688</v>
      </c>
      <c r="C352" s="2" t="s">
        <v>1687</v>
      </c>
      <c r="D352" s="3" t="s">
        <v>327</v>
      </c>
      <c r="E352" s="53" t="s">
        <v>64</v>
      </c>
      <c r="F352" s="2" t="s">
        <v>65</v>
      </c>
      <c r="G352" s="3" t="s">
        <v>39</v>
      </c>
      <c r="H352" s="62">
        <v>5</v>
      </c>
      <c r="I352" s="67">
        <v>539</v>
      </c>
      <c r="J352" s="1">
        <f>ROUND(I352*1.7,0)</f>
        <v>916</v>
      </c>
    </row>
    <row r="353" spans="1:10" s="1" customFormat="1" ht="15.75">
      <c r="A353" s="22"/>
      <c r="B353" s="23"/>
      <c r="C353" s="23" t="s">
        <v>4950</v>
      </c>
      <c r="D353" s="23"/>
      <c r="E353" s="54"/>
      <c r="F353" s="23"/>
      <c r="G353" s="23"/>
      <c r="H353" s="63"/>
      <c r="I353" s="69"/>
    </row>
    <row r="354" spans="1:10" s="1" customFormat="1" ht="15.75">
      <c r="A354" s="25"/>
      <c r="B354" s="26"/>
      <c r="C354" s="26" t="s">
        <v>4951</v>
      </c>
      <c r="D354" s="26"/>
      <c r="E354" s="55"/>
      <c r="F354" s="26"/>
      <c r="G354" s="26"/>
      <c r="H354" s="64"/>
      <c r="I354" s="68"/>
    </row>
    <row r="355" spans="1:10" s="1" customFormat="1" ht="30">
      <c r="A355" s="28" t="s">
        <v>4952</v>
      </c>
      <c r="B355" s="2" t="s">
        <v>4955</v>
      </c>
      <c r="C355" s="2" t="s">
        <v>4953</v>
      </c>
      <c r="D355" s="3" t="s">
        <v>4954</v>
      </c>
      <c r="E355" s="53" t="s">
        <v>995</v>
      </c>
      <c r="F355" s="2" t="s">
        <v>996</v>
      </c>
      <c r="G355" s="3" t="s">
        <v>71</v>
      </c>
      <c r="H355" s="62">
        <v>9</v>
      </c>
      <c r="I355" s="67">
        <v>2530</v>
      </c>
      <c r="J355" s="1">
        <f>ROUND(I355*1.7,0)</f>
        <v>4301</v>
      </c>
    </row>
    <row r="356" spans="1:10" s="1" customFormat="1" ht="30">
      <c r="A356" s="28" t="s">
        <v>4956</v>
      </c>
      <c r="B356" s="2" t="s">
        <v>4958</v>
      </c>
      <c r="C356" s="2" t="s">
        <v>4957</v>
      </c>
      <c r="D356" s="3" t="s">
        <v>230</v>
      </c>
      <c r="E356" s="53" t="s">
        <v>995</v>
      </c>
      <c r="F356" s="2" t="s">
        <v>996</v>
      </c>
      <c r="G356" s="3" t="s">
        <v>71</v>
      </c>
      <c r="H356" s="62">
        <v>10</v>
      </c>
      <c r="I356" s="67">
        <v>7707</v>
      </c>
      <c r="J356" s="1">
        <f t="shared" ref="J356:J360" si="12">ROUND(I356*1.7,0)</f>
        <v>13102</v>
      </c>
    </row>
    <row r="357" spans="1:10" s="1" customFormat="1">
      <c r="A357" s="28" t="s">
        <v>4959</v>
      </c>
      <c r="B357" s="2" t="s">
        <v>4961</v>
      </c>
      <c r="C357" s="2" t="s">
        <v>4960</v>
      </c>
      <c r="D357" s="3" t="s">
        <v>5011</v>
      </c>
      <c r="E357" s="53" t="s">
        <v>598</v>
      </c>
      <c r="F357" s="2" t="s">
        <v>599</v>
      </c>
      <c r="G357" s="3" t="s">
        <v>16</v>
      </c>
      <c r="H357" s="62">
        <v>2</v>
      </c>
      <c r="I357" s="67">
        <v>350</v>
      </c>
      <c r="J357" s="1">
        <f t="shared" si="12"/>
        <v>595</v>
      </c>
    </row>
    <row r="358" spans="1:10" s="1" customFormat="1" ht="30">
      <c r="A358" s="28" t="s">
        <v>4962</v>
      </c>
      <c r="B358" s="2" t="s">
        <v>4965</v>
      </c>
      <c r="C358" s="2" t="s">
        <v>4963</v>
      </c>
      <c r="D358" s="3" t="s">
        <v>230</v>
      </c>
      <c r="E358" s="53" t="s">
        <v>995</v>
      </c>
      <c r="F358" s="2" t="s">
        <v>996</v>
      </c>
      <c r="G358" s="3" t="s">
        <v>4964</v>
      </c>
      <c r="H358" s="62">
        <v>6</v>
      </c>
      <c r="I358" s="67">
        <v>2187</v>
      </c>
      <c r="J358" s="1">
        <f t="shared" si="12"/>
        <v>3718</v>
      </c>
    </row>
    <row r="359" spans="1:10" s="1" customFormat="1" ht="45">
      <c r="A359" s="76" t="s">
        <v>5436</v>
      </c>
      <c r="B359" s="76" t="s">
        <v>5437</v>
      </c>
      <c r="C359" s="76" t="s">
        <v>5438</v>
      </c>
      <c r="D359" s="77" t="s">
        <v>230</v>
      </c>
      <c r="E359" s="76" t="s">
        <v>995</v>
      </c>
      <c r="F359" s="76" t="s">
        <v>996</v>
      </c>
      <c r="G359" s="77" t="s">
        <v>4964</v>
      </c>
      <c r="H359" s="78">
        <v>6</v>
      </c>
      <c r="I359" s="78">
        <v>2003</v>
      </c>
      <c r="J359" s="1">
        <f t="shared" si="12"/>
        <v>3405</v>
      </c>
    </row>
    <row r="360" spans="1:10" s="1" customFormat="1" ht="45.75" thickBot="1">
      <c r="A360" s="30" t="s">
        <v>4966</v>
      </c>
      <c r="B360" s="31" t="s">
        <v>4968</v>
      </c>
      <c r="C360" s="31" t="s">
        <v>4967</v>
      </c>
      <c r="D360" s="32" t="s">
        <v>230</v>
      </c>
      <c r="E360" s="57" t="s">
        <v>995</v>
      </c>
      <c r="F360" s="31" t="s">
        <v>996</v>
      </c>
      <c r="G360" s="32" t="s">
        <v>4964</v>
      </c>
      <c r="H360" s="70">
        <v>6</v>
      </c>
      <c r="I360" s="67">
        <v>2982</v>
      </c>
      <c r="J360" s="1">
        <f t="shared" si="12"/>
        <v>5069</v>
      </c>
    </row>
  </sheetData>
  <conditionalFormatting sqref="A143:A232 A11:A141 A5:A8 A234:A332 A334:A1048576">
    <cfRule type="duplicateValues" dxfId="4" priority="5"/>
  </conditionalFormatting>
  <conditionalFormatting sqref="A359">
    <cfRule type="duplicateValues" dxfId="3" priority="2"/>
  </conditionalFormatting>
  <conditionalFormatting sqref="A353:A360">
    <cfRule type="duplicateValues" dxfId="2" priority="1"/>
  </conditionalFormatting>
  <pageMargins left="0.51" right="0.25" top="0.32" bottom="0.32"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dimension ref="A1:J103"/>
  <sheetViews>
    <sheetView topLeftCell="A43" zoomScale="70" zoomScaleNormal="70" workbookViewId="0">
      <selection activeCell="I1" sqref="I1:I1048576"/>
    </sheetView>
  </sheetViews>
  <sheetFormatPr defaultRowHeight="15"/>
  <cols>
    <col min="1" max="1" width="15" style="1" customWidth="1"/>
    <col min="2" max="2" width="22.33203125" style="1" customWidth="1"/>
    <col min="3" max="3" width="50" style="1" customWidth="1"/>
    <col min="4" max="4" width="12.33203125" style="1" customWidth="1"/>
    <col min="5" max="5" width="31.88671875" style="1" customWidth="1"/>
    <col min="6" max="6" width="13.109375" style="1" customWidth="1"/>
    <col min="7" max="7" width="12" style="1" customWidth="1"/>
    <col min="8" max="8" width="10.33203125" style="1" customWidth="1"/>
    <col min="9" max="9" width="10.33203125" style="1" hidden="1" customWidth="1"/>
    <col min="10" max="10" width="8.88671875" style="1"/>
  </cols>
  <sheetData>
    <row r="1" spans="1:10">
      <c r="A1" s="12"/>
      <c r="B1" s="12"/>
      <c r="C1" s="12"/>
      <c r="D1" s="12"/>
      <c r="E1" s="13"/>
      <c r="F1" s="12"/>
      <c r="G1" s="12"/>
      <c r="H1" s="14"/>
      <c r="I1" s="14"/>
      <c r="J1" s="12"/>
    </row>
    <row r="2" spans="1:10">
      <c r="A2" s="12"/>
      <c r="B2" s="12"/>
      <c r="C2" s="12"/>
      <c r="D2" s="12"/>
      <c r="E2" s="13"/>
      <c r="F2" s="12"/>
      <c r="G2" s="12"/>
      <c r="H2" s="14"/>
      <c r="I2" s="14"/>
      <c r="J2" s="12"/>
    </row>
    <row r="3" spans="1:10">
      <c r="A3" s="12"/>
      <c r="B3" s="12"/>
      <c r="C3" s="12"/>
      <c r="D3" s="12"/>
      <c r="E3" s="13"/>
      <c r="F3" s="12"/>
      <c r="G3" s="12"/>
      <c r="H3" s="14"/>
      <c r="I3" s="14"/>
      <c r="J3" s="12"/>
    </row>
    <row r="4" spans="1:10" ht="36.75" thickBot="1">
      <c r="A4" s="12"/>
      <c r="B4" s="12"/>
      <c r="C4" s="15" t="s">
        <v>5395</v>
      </c>
      <c r="D4" s="16"/>
      <c r="E4" s="17" t="s">
        <v>5396</v>
      </c>
      <c r="F4" s="18">
        <v>46174</v>
      </c>
      <c r="G4" s="12"/>
      <c r="H4" s="14"/>
      <c r="I4" s="14"/>
      <c r="J4" s="12"/>
    </row>
    <row r="5" spans="1:10" ht="72">
      <c r="A5" s="19" t="s">
        <v>0</v>
      </c>
      <c r="B5" s="20" t="s">
        <v>7</v>
      </c>
      <c r="C5" s="20" t="s">
        <v>1</v>
      </c>
      <c r="D5" s="20" t="s">
        <v>2</v>
      </c>
      <c r="E5" s="20" t="s">
        <v>3</v>
      </c>
      <c r="F5" s="20" t="s">
        <v>4</v>
      </c>
      <c r="G5" s="20" t="s">
        <v>5</v>
      </c>
      <c r="H5" s="20" t="s">
        <v>6</v>
      </c>
      <c r="I5" s="21" t="s">
        <v>5401</v>
      </c>
      <c r="J5" s="21" t="s">
        <v>5400</v>
      </c>
    </row>
    <row r="6" spans="1:10" ht="15.75">
      <c r="A6" s="22"/>
      <c r="B6" s="23"/>
      <c r="C6" s="23" t="s">
        <v>4340</v>
      </c>
      <c r="D6" s="23"/>
      <c r="E6" s="54"/>
      <c r="F6" s="23"/>
      <c r="G6" s="23"/>
      <c r="H6" s="63"/>
      <c r="I6" s="69"/>
    </row>
    <row r="7" spans="1:10" ht="15.75">
      <c r="A7" s="25"/>
      <c r="B7" s="26"/>
      <c r="C7" s="26" t="s">
        <v>4341</v>
      </c>
      <c r="D7" s="26"/>
      <c r="E7" s="55"/>
      <c r="F7" s="26"/>
      <c r="G7" s="26"/>
      <c r="H7" s="64"/>
      <c r="I7" s="68"/>
    </row>
    <row r="8" spans="1:10" ht="30">
      <c r="A8" s="28" t="s">
        <v>4342</v>
      </c>
      <c r="B8" s="2"/>
      <c r="C8" s="2" t="s">
        <v>4343</v>
      </c>
      <c r="D8" s="3" t="s">
        <v>374</v>
      </c>
      <c r="E8" s="53" t="s">
        <v>9</v>
      </c>
      <c r="F8" s="2" t="s">
        <v>10</v>
      </c>
      <c r="G8" s="3" t="s">
        <v>71</v>
      </c>
      <c r="H8" s="62">
        <v>12</v>
      </c>
      <c r="I8" s="67">
        <v>12391</v>
      </c>
      <c r="J8" s="1">
        <f t="shared" ref="J8:J39" si="0">ROUND(I8*1.7,0)</f>
        <v>21065</v>
      </c>
    </row>
    <row r="9" spans="1:10" ht="30">
      <c r="A9" s="28" t="s">
        <v>4344</v>
      </c>
      <c r="B9" s="2"/>
      <c r="C9" s="2" t="s">
        <v>4345</v>
      </c>
      <c r="D9" s="3" t="s">
        <v>374</v>
      </c>
      <c r="E9" s="53" t="s">
        <v>9</v>
      </c>
      <c r="F9" s="2" t="s">
        <v>10</v>
      </c>
      <c r="G9" s="3" t="s">
        <v>71</v>
      </c>
      <c r="H9" s="62">
        <v>14</v>
      </c>
      <c r="I9" s="67">
        <v>10781</v>
      </c>
      <c r="J9" s="1">
        <f t="shared" si="0"/>
        <v>18328</v>
      </c>
    </row>
    <row r="10" spans="1:10" ht="45">
      <c r="A10" s="28" t="s">
        <v>4346</v>
      </c>
      <c r="B10" s="2" t="s">
        <v>4348</v>
      </c>
      <c r="C10" s="2" t="s">
        <v>4347</v>
      </c>
      <c r="D10" s="3" t="s">
        <v>374</v>
      </c>
      <c r="E10" s="53" t="s">
        <v>9</v>
      </c>
      <c r="F10" s="2" t="s">
        <v>10</v>
      </c>
      <c r="G10" s="3" t="s">
        <v>71</v>
      </c>
      <c r="H10" s="62">
        <v>16</v>
      </c>
      <c r="I10" s="67">
        <v>20206</v>
      </c>
      <c r="J10" s="1">
        <f t="shared" si="0"/>
        <v>34350</v>
      </c>
    </row>
    <row r="11" spans="1:10" ht="45">
      <c r="A11" s="76" t="s">
        <v>5427</v>
      </c>
      <c r="B11" s="76" t="s">
        <v>5428</v>
      </c>
      <c r="C11" s="76" t="s">
        <v>5429</v>
      </c>
      <c r="D11" s="77" t="s">
        <v>374</v>
      </c>
      <c r="E11" s="76" t="s">
        <v>4623</v>
      </c>
      <c r="F11" s="76" t="s">
        <v>5430</v>
      </c>
      <c r="G11" s="77" t="s">
        <v>71</v>
      </c>
      <c r="H11" s="78">
        <v>55</v>
      </c>
      <c r="I11" s="78">
        <v>8756</v>
      </c>
      <c r="J11" s="1">
        <f t="shared" si="0"/>
        <v>14885</v>
      </c>
    </row>
    <row r="12" spans="1:10" ht="45">
      <c r="A12" s="28" t="s">
        <v>4349</v>
      </c>
      <c r="B12" s="2"/>
      <c r="C12" s="2" t="s">
        <v>4350</v>
      </c>
      <c r="D12" s="3" t="s">
        <v>374</v>
      </c>
      <c r="E12" s="53" t="s">
        <v>9</v>
      </c>
      <c r="F12" s="2" t="s">
        <v>10</v>
      </c>
      <c r="G12" s="3" t="s">
        <v>71</v>
      </c>
      <c r="H12" s="62">
        <v>19</v>
      </c>
      <c r="I12" s="67">
        <v>23339</v>
      </c>
      <c r="J12" s="1">
        <f t="shared" si="0"/>
        <v>39676</v>
      </c>
    </row>
    <row r="13" spans="1:10" ht="30">
      <c r="A13" s="28" t="s">
        <v>4351</v>
      </c>
      <c r="B13" s="2"/>
      <c r="C13" s="2" t="s">
        <v>4352</v>
      </c>
      <c r="D13" s="3" t="s">
        <v>374</v>
      </c>
      <c r="E13" s="53" t="s">
        <v>9</v>
      </c>
      <c r="F13" s="2" t="s">
        <v>10</v>
      </c>
      <c r="G13" s="3" t="s">
        <v>71</v>
      </c>
      <c r="H13" s="62">
        <v>12</v>
      </c>
      <c r="I13" s="67">
        <v>10588</v>
      </c>
      <c r="J13" s="1">
        <f t="shared" si="0"/>
        <v>18000</v>
      </c>
    </row>
    <row r="14" spans="1:10" ht="30">
      <c r="A14" s="28" t="s">
        <v>4353</v>
      </c>
      <c r="B14" s="2"/>
      <c r="C14" s="2" t="s">
        <v>4354</v>
      </c>
      <c r="D14" s="3" t="s">
        <v>374</v>
      </c>
      <c r="E14" s="53" t="s">
        <v>9</v>
      </c>
      <c r="F14" s="2" t="s">
        <v>10</v>
      </c>
      <c r="G14" s="3" t="s">
        <v>71</v>
      </c>
      <c r="H14" s="62">
        <v>12</v>
      </c>
      <c r="I14" s="67">
        <v>13679</v>
      </c>
      <c r="J14" s="1">
        <f t="shared" si="0"/>
        <v>23254</v>
      </c>
    </row>
    <row r="15" spans="1:10" ht="30">
      <c r="A15" s="28" t="s">
        <v>4355</v>
      </c>
      <c r="B15" s="2"/>
      <c r="C15" s="2" t="s">
        <v>4356</v>
      </c>
      <c r="D15" s="3" t="s">
        <v>374</v>
      </c>
      <c r="E15" s="53" t="s">
        <v>9</v>
      </c>
      <c r="F15" s="2" t="s">
        <v>10</v>
      </c>
      <c r="G15" s="3" t="s">
        <v>71</v>
      </c>
      <c r="H15" s="62">
        <v>12</v>
      </c>
      <c r="I15" s="67">
        <v>9981</v>
      </c>
      <c r="J15" s="1">
        <f t="shared" si="0"/>
        <v>16968</v>
      </c>
    </row>
    <row r="16" spans="1:10" ht="30">
      <c r="A16" s="28" t="s">
        <v>4357</v>
      </c>
      <c r="B16" s="2"/>
      <c r="C16" s="2" t="s">
        <v>4358</v>
      </c>
      <c r="D16" s="3" t="s">
        <v>374</v>
      </c>
      <c r="E16" s="53" t="s">
        <v>9</v>
      </c>
      <c r="F16" s="2" t="s">
        <v>10</v>
      </c>
      <c r="G16" s="3" t="s">
        <v>71</v>
      </c>
      <c r="H16" s="62">
        <v>12</v>
      </c>
      <c r="I16" s="67">
        <v>7797</v>
      </c>
      <c r="J16" s="1">
        <f t="shared" si="0"/>
        <v>13255</v>
      </c>
    </row>
    <row r="17" spans="1:10" ht="30">
      <c r="A17" s="28" t="s">
        <v>4359</v>
      </c>
      <c r="B17" s="2"/>
      <c r="C17" s="2" t="s">
        <v>4360</v>
      </c>
      <c r="D17" s="3" t="s">
        <v>374</v>
      </c>
      <c r="E17" s="53" t="s">
        <v>9</v>
      </c>
      <c r="F17" s="2" t="s">
        <v>10</v>
      </c>
      <c r="G17" s="3" t="s">
        <v>71</v>
      </c>
      <c r="H17" s="62">
        <v>12</v>
      </c>
      <c r="I17" s="67">
        <v>4341</v>
      </c>
      <c r="J17" s="1">
        <f t="shared" si="0"/>
        <v>7380</v>
      </c>
    </row>
    <row r="18" spans="1:10" ht="30">
      <c r="A18" s="28" t="s">
        <v>4361</v>
      </c>
      <c r="B18" s="2" t="s">
        <v>4363</v>
      </c>
      <c r="C18" s="2" t="s">
        <v>4362</v>
      </c>
      <c r="D18" s="3" t="s">
        <v>374</v>
      </c>
      <c r="E18" s="53" t="s">
        <v>9</v>
      </c>
      <c r="F18" s="2" t="s">
        <v>10</v>
      </c>
      <c r="G18" s="3" t="s">
        <v>4085</v>
      </c>
      <c r="H18" s="62">
        <v>6</v>
      </c>
      <c r="I18" s="67">
        <v>700</v>
      </c>
      <c r="J18" s="1">
        <f t="shared" si="0"/>
        <v>1190</v>
      </c>
    </row>
    <row r="19" spans="1:10">
      <c r="A19" s="28" t="s">
        <v>4364</v>
      </c>
      <c r="B19" s="2" t="s">
        <v>4366</v>
      </c>
      <c r="C19" s="2" t="s">
        <v>4365</v>
      </c>
      <c r="D19" s="3" t="s">
        <v>374</v>
      </c>
      <c r="E19" s="53" t="s">
        <v>9</v>
      </c>
      <c r="F19" s="2" t="s">
        <v>10</v>
      </c>
      <c r="G19" s="3" t="s">
        <v>71</v>
      </c>
      <c r="H19" s="62">
        <v>6</v>
      </c>
      <c r="I19" s="67">
        <v>1500</v>
      </c>
      <c r="J19" s="1">
        <f t="shared" si="0"/>
        <v>2550</v>
      </c>
    </row>
    <row r="20" spans="1:10" ht="30">
      <c r="A20" s="28" t="s">
        <v>4367</v>
      </c>
      <c r="B20" s="2" t="s">
        <v>4369</v>
      </c>
      <c r="C20" s="2" t="s">
        <v>4368</v>
      </c>
      <c r="D20" s="3" t="s">
        <v>374</v>
      </c>
      <c r="E20" s="53" t="s">
        <v>9</v>
      </c>
      <c r="F20" s="2" t="s">
        <v>10</v>
      </c>
      <c r="G20" s="3" t="s">
        <v>71</v>
      </c>
      <c r="H20" s="62">
        <v>12</v>
      </c>
      <c r="I20" s="67">
        <v>6583</v>
      </c>
      <c r="J20" s="1">
        <f t="shared" si="0"/>
        <v>11191</v>
      </c>
    </row>
    <row r="21" spans="1:10" ht="30">
      <c r="A21" s="28" t="s">
        <v>4370</v>
      </c>
      <c r="B21" s="2" t="s">
        <v>4372</v>
      </c>
      <c r="C21" s="2" t="s">
        <v>4371</v>
      </c>
      <c r="D21" s="3" t="s">
        <v>374</v>
      </c>
      <c r="E21" s="53" t="s">
        <v>9</v>
      </c>
      <c r="F21" s="2" t="s">
        <v>10</v>
      </c>
      <c r="G21" s="3" t="s">
        <v>71</v>
      </c>
      <c r="H21" s="62">
        <v>12</v>
      </c>
      <c r="I21" s="67">
        <v>8020</v>
      </c>
      <c r="J21" s="1">
        <f t="shared" si="0"/>
        <v>13634</v>
      </c>
    </row>
    <row r="22" spans="1:10">
      <c r="A22" s="28" t="s">
        <v>4373</v>
      </c>
      <c r="B22" s="2" t="s">
        <v>4375</v>
      </c>
      <c r="C22" s="2" t="s">
        <v>4374</v>
      </c>
      <c r="D22" s="3" t="s">
        <v>374</v>
      </c>
      <c r="E22" s="53" t="s">
        <v>9</v>
      </c>
      <c r="F22" s="2" t="s">
        <v>10</v>
      </c>
      <c r="G22" s="3" t="s">
        <v>71</v>
      </c>
      <c r="H22" s="62">
        <v>12</v>
      </c>
      <c r="I22" s="67">
        <v>3682</v>
      </c>
      <c r="J22" s="1">
        <f t="shared" si="0"/>
        <v>6259</v>
      </c>
    </row>
    <row r="23" spans="1:10">
      <c r="A23" s="28" t="s">
        <v>4376</v>
      </c>
      <c r="B23" s="2" t="s">
        <v>4378</v>
      </c>
      <c r="C23" s="2" t="s">
        <v>4377</v>
      </c>
      <c r="D23" s="3" t="s">
        <v>374</v>
      </c>
      <c r="E23" s="53" t="s">
        <v>9</v>
      </c>
      <c r="F23" s="2" t="s">
        <v>10</v>
      </c>
      <c r="G23" s="3" t="s">
        <v>71</v>
      </c>
      <c r="H23" s="62">
        <v>12</v>
      </c>
      <c r="I23" s="67">
        <v>3838</v>
      </c>
      <c r="J23" s="1">
        <f t="shared" si="0"/>
        <v>6525</v>
      </c>
    </row>
    <row r="24" spans="1:10">
      <c r="A24" s="28" t="s">
        <v>4379</v>
      </c>
      <c r="B24" s="2" t="s">
        <v>4381</v>
      </c>
      <c r="C24" s="2" t="s">
        <v>4380</v>
      </c>
      <c r="D24" s="3" t="s">
        <v>374</v>
      </c>
      <c r="E24" s="53" t="s">
        <v>9</v>
      </c>
      <c r="F24" s="2" t="s">
        <v>10</v>
      </c>
      <c r="G24" s="3" t="s">
        <v>71</v>
      </c>
      <c r="H24" s="62">
        <v>13</v>
      </c>
      <c r="I24" s="67">
        <v>1982</v>
      </c>
      <c r="J24" s="1">
        <f t="shared" si="0"/>
        <v>3369</v>
      </c>
    </row>
    <row r="25" spans="1:10" ht="30">
      <c r="A25" s="28" t="s">
        <v>4382</v>
      </c>
      <c r="B25" s="2" t="s">
        <v>4384</v>
      </c>
      <c r="C25" s="2" t="s">
        <v>4383</v>
      </c>
      <c r="D25" s="3" t="s">
        <v>374</v>
      </c>
      <c r="E25" s="53" t="s">
        <v>9</v>
      </c>
      <c r="F25" s="2" t="s">
        <v>10</v>
      </c>
      <c r="G25" s="3" t="s">
        <v>71</v>
      </c>
      <c r="H25" s="62">
        <v>12</v>
      </c>
      <c r="I25" s="67">
        <v>9364</v>
      </c>
      <c r="J25" s="1">
        <f t="shared" si="0"/>
        <v>15919</v>
      </c>
    </row>
    <row r="26" spans="1:10">
      <c r="A26" s="28" t="s">
        <v>4385</v>
      </c>
      <c r="B26" s="2" t="s">
        <v>4387</v>
      </c>
      <c r="C26" s="2" t="s">
        <v>4386</v>
      </c>
      <c r="D26" s="3" t="s">
        <v>374</v>
      </c>
      <c r="E26" s="53" t="s">
        <v>9</v>
      </c>
      <c r="F26" s="2" t="s">
        <v>10</v>
      </c>
      <c r="G26" s="3" t="s">
        <v>71</v>
      </c>
      <c r="H26" s="62">
        <v>13</v>
      </c>
      <c r="I26" s="67">
        <v>4453</v>
      </c>
      <c r="J26" s="1">
        <f t="shared" si="0"/>
        <v>7570</v>
      </c>
    </row>
    <row r="27" spans="1:10" ht="45">
      <c r="A27" s="28" t="s">
        <v>4388</v>
      </c>
      <c r="B27" s="2" t="s">
        <v>4390</v>
      </c>
      <c r="C27" s="2" t="s">
        <v>4389</v>
      </c>
      <c r="D27" s="3" t="s">
        <v>374</v>
      </c>
      <c r="E27" s="53" t="s">
        <v>9</v>
      </c>
      <c r="F27" s="2" t="s">
        <v>10</v>
      </c>
      <c r="G27" s="3" t="s">
        <v>71</v>
      </c>
      <c r="H27" s="62">
        <v>12</v>
      </c>
      <c r="I27" s="67">
        <v>6535</v>
      </c>
      <c r="J27" s="1">
        <f t="shared" si="0"/>
        <v>11110</v>
      </c>
    </row>
    <row r="28" spans="1:10" ht="30">
      <c r="A28" s="28" t="s">
        <v>4391</v>
      </c>
      <c r="B28" s="2" t="s">
        <v>4393</v>
      </c>
      <c r="C28" s="2" t="s">
        <v>4392</v>
      </c>
      <c r="D28" s="3" t="s">
        <v>374</v>
      </c>
      <c r="E28" s="53" t="s">
        <v>9</v>
      </c>
      <c r="F28" s="2" t="s">
        <v>10</v>
      </c>
      <c r="G28" s="3" t="s">
        <v>4085</v>
      </c>
      <c r="H28" s="62">
        <v>6</v>
      </c>
      <c r="I28" s="67">
        <v>3365</v>
      </c>
      <c r="J28" s="1">
        <f t="shared" si="0"/>
        <v>5721</v>
      </c>
    </row>
    <row r="29" spans="1:10" ht="30">
      <c r="A29" s="28" t="s">
        <v>4394</v>
      </c>
      <c r="B29" s="2" t="s">
        <v>4396</v>
      </c>
      <c r="C29" s="2" t="s">
        <v>4395</v>
      </c>
      <c r="D29" s="3" t="s">
        <v>374</v>
      </c>
      <c r="E29" s="53" t="s">
        <v>9</v>
      </c>
      <c r="F29" s="2" t="s">
        <v>10</v>
      </c>
      <c r="G29" s="3" t="s">
        <v>4085</v>
      </c>
      <c r="H29" s="62">
        <v>6</v>
      </c>
      <c r="I29" s="67">
        <v>1512</v>
      </c>
      <c r="J29" s="1">
        <f t="shared" si="0"/>
        <v>2570</v>
      </c>
    </row>
    <row r="30" spans="1:10" ht="30">
      <c r="A30" s="28" t="s">
        <v>4397</v>
      </c>
      <c r="B30" s="2" t="s">
        <v>4399</v>
      </c>
      <c r="C30" s="2" t="s">
        <v>4398</v>
      </c>
      <c r="D30" s="3" t="s">
        <v>374</v>
      </c>
      <c r="E30" s="53" t="s">
        <v>9</v>
      </c>
      <c r="F30" s="2" t="s">
        <v>10</v>
      </c>
      <c r="G30" s="3" t="s">
        <v>4085</v>
      </c>
      <c r="H30" s="62">
        <v>6</v>
      </c>
      <c r="I30" s="67">
        <v>3530</v>
      </c>
      <c r="J30" s="1">
        <f t="shared" si="0"/>
        <v>6001</v>
      </c>
    </row>
    <row r="31" spans="1:10" ht="30">
      <c r="A31" s="28" t="s">
        <v>4400</v>
      </c>
      <c r="B31" s="2" t="s">
        <v>4402</v>
      </c>
      <c r="C31" s="2" t="s">
        <v>4401</v>
      </c>
      <c r="D31" s="3" t="s">
        <v>374</v>
      </c>
      <c r="E31" s="53" t="s">
        <v>9</v>
      </c>
      <c r="F31" s="2" t="s">
        <v>10</v>
      </c>
      <c r="G31" s="3" t="s">
        <v>4085</v>
      </c>
      <c r="H31" s="62">
        <v>6</v>
      </c>
      <c r="I31" s="67">
        <v>2500</v>
      </c>
      <c r="J31" s="1">
        <f t="shared" si="0"/>
        <v>4250</v>
      </c>
    </row>
    <row r="32" spans="1:10" ht="30">
      <c r="A32" s="28" t="s">
        <v>4403</v>
      </c>
      <c r="B32" s="2" t="s">
        <v>4405</v>
      </c>
      <c r="C32" s="2" t="s">
        <v>4404</v>
      </c>
      <c r="D32" s="3" t="s">
        <v>374</v>
      </c>
      <c r="E32" s="53" t="s">
        <v>9</v>
      </c>
      <c r="F32" s="2" t="s">
        <v>10</v>
      </c>
      <c r="G32" s="3" t="s">
        <v>4085</v>
      </c>
      <c r="H32" s="62">
        <v>6</v>
      </c>
      <c r="I32" s="67">
        <v>2553</v>
      </c>
      <c r="J32" s="1">
        <f t="shared" si="0"/>
        <v>4340</v>
      </c>
    </row>
    <row r="33" spans="1:10" ht="45">
      <c r="A33" s="28" t="s">
        <v>4406</v>
      </c>
      <c r="B33" s="2" t="s">
        <v>4408</v>
      </c>
      <c r="C33" s="2" t="s">
        <v>4407</v>
      </c>
      <c r="D33" s="3" t="s">
        <v>374</v>
      </c>
      <c r="E33" s="53" t="s">
        <v>9</v>
      </c>
      <c r="F33" s="2" t="s">
        <v>10</v>
      </c>
      <c r="G33" s="3" t="s">
        <v>4085</v>
      </c>
      <c r="H33" s="62">
        <v>11</v>
      </c>
      <c r="I33" s="67">
        <v>2275</v>
      </c>
      <c r="J33" s="1">
        <f t="shared" si="0"/>
        <v>3868</v>
      </c>
    </row>
    <row r="34" spans="1:10" ht="45">
      <c r="A34" s="28" t="s">
        <v>4409</v>
      </c>
      <c r="B34" s="2" t="s">
        <v>4411</v>
      </c>
      <c r="C34" s="2" t="s">
        <v>4410</v>
      </c>
      <c r="D34" s="3" t="s">
        <v>374</v>
      </c>
      <c r="E34" s="53" t="s">
        <v>9</v>
      </c>
      <c r="F34" s="2" t="s">
        <v>10</v>
      </c>
      <c r="G34" s="3" t="s">
        <v>4085</v>
      </c>
      <c r="H34" s="62">
        <v>11</v>
      </c>
      <c r="I34" s="67">
        <v>7385</v>
      </c>
      <c r="J34" s="1">
        <f t="shared" si="0"/>
        <v>12555</v>
      </c>
    </row>
    <row r="35" spans="1:10" ht="30">
      <c r="A35" s="28" t="s">
        <v>4412</v>
      </c>
      <c r="B35" s="2" t="s">
        <v>4415</v>
      </c>
      <c r="C35" s="2" t="s">
        <v>4413</v>
      </c>
      <c r="D35" s="3" t="s">
        <v>374</v>
      </c>
      <c r="E35" s="53" t="s">
        <v>9</v>
      </c>
      <c r="F35" s="2" t="s">
        <v>10</v>
      </c>
      <c r="G35" s="3" t="s">
        <v>4085</v>
      </c>
      <c r="H35" s="62">
        <v>22</v>
      </c>
      <c r="I35" s="67">
        <v>5050</v>
      </c>
      <c r="J35" s="1">
        <f t="shared" si="0"/>
        <v>8585</v>
      </c>
    </row>
    <row r="36" spans="1:10">
      <c r="A36" s="28" t="s">
        <v>4416</v>
      </c>
      <c r="B36" s="2" t="s">
        <v>4418</v>
      </c>
      <c r="C36" s="2" t="s">
        <v>4417</v>
      </c>
      <c r="D36" s="3" t="s">
        <v>374</v>
      </c>
      <c r="E36" s="53" t="s">
        <v>9</v>
      </c>
      <c r="F36" s="2" t="s">
        <v>10</v>
      </c>
      <c r="G36" s="3" t="s">
        <v>71</v>
      </c>
      <c r="H36" s="62">
        <v>9</v>
      </c>
      <c r="I36" s="67">
        <v>795</v>
      </c>
      <c r="J36" s="1">
        <f t="shared" si="0"/>
        <v>1352</v>
      </c>
    </row>
    <row r="37" spans="1:10" ht="30">
      <c r="A37" s="28" t="s">
        <v>4419</v>
      </c>
      <c r="B37" s="2" t="s">
        <v>4421</v>
      </c>
      <c r="C37" s="2" t="s">
        <v>4420</v>
      </c>
      <c r="D37" s="3" t="s">
        <v>374</v>
      </c>
      <c r="E37" s="53" t="s">
        <v>9</v>
      </c>
      <c r="F37" s="2" t="s">
        <v>10</v>
      </c>
      <c r="G37" s="3" t="s">
        <v>71</v>
      </c>
      <c r="H37" s="62">
        <v>12</v>
      </c>
      <c r="I37" s="67">
        <v>5912</v>
      </c>
      <c r="J37" s="1">
        <f t="shared" si="0"/>
        <v>10050</v>
      </c>
    </row>
    <row r="38" spans="1:10" ht="45">
      <c r="A38" s="28" t="s">
        <v>4422</v>
      </c>
      <c r="B38" s="2" t="s">
        <v>4424</v>
      </c>
      <c r="C38" s="2" t="s">
        <v>4423</v>
      </c>
      <c r="D38" s="3" t="s">
        <v>374</v>
      </c>
      <c r="E38" s="53" t="s">
        <v>9</v>
      </c>
      <c r="F38" s="2" t="s">
        <v>10</v>
      </c>
      <c r="G38" s="3" t="s">
        <v>71</v>
      </c>
      <c r="H38" s="62">
        <v>13</v>
      </c>
      <c r="I38" s="67">
        <v>5993</v>
      </c>
      <c r="J38" s="1">
        <f t="shared" si="0"/>
        <v>10188</v>
      </c>
    </row>
    <row r="39" spans="1:10" ht="75">
      <c r="A39" s="28" t="s">
        <v>4425</v>
      </c>
      <c r="B39" s="2" t="s">
        <v>4427</v>
      </c>
      <c r="C39" s="2" t="s">
        <v>4426</v>
      </c>
      <c r="D39" s="3" t="s">
        <v>374</v>
      </c>
      <c r="E39" s="53" t="s">
        <v>122</v>
      </c>
      <c r="F39" s="2" t="s">
        <v>610</v>
      </c>
      <c r="G39" s="3" t="s">
        <v>71</v>
      </c>
      <c r="H39" s="62">
        <v>12</v>
      </c>
      <c r="I39" s="67">
        <v>6673</v>
      </c>
      <c r="J39" s="1">
        <f t="shared" si="0"/>
        <v>11344</v>
      </c>
    </row>
    <row r="40" spans="1:10" ht="30">
      <c r="A40" s="28" t="s">
        <v>4428</v>
      </c>
      <c r="B40" s="2" t="s">
        <v>4430</v>
      </c>
      <c r="C40" s="2" t="s">
        <v>4429</v>
      </c>
      <c r="D40" s="3" t="s">
        <v>374</v>
      </c>
      <c r="E40" s="53" t="s">
        <v>9</v>
      </c>
      <c r="F40" s="2" t="s">
        <v>10</v>
      </c>
      <c r="G40" s="3" t="s">
        <v>71</v>
      </c>
      <c r="H40" s="62">
        <v>12</v>
      </c>
      <c r="I40" s="67">
        <v>7926</v>
      </c>
      <c r="J40" s="1">
        <f t="shared" ref="J40:J70" si="1">ROUND(I40*1.7,0)</f>
        <v>13474</v>
      </c>
    </row>
    <row r="41" spans="1:10" ht="45">
      <c r="A41" s="28" t="s">
        <v>4431</v>
      </c>
      <c r="B41" s="2" t="s">
        <v>4433</v>
      </c>
      <c r="C41" s="2" t="s">
        <v>4432</v>
      </c>
      <c r="D41" s="3" t="s">
        <v>374</v>
      </c>
      <c r="E41" s="53" t="s">
        <v>9</v>
      </c>
      <c r="F41" s="2" t="s">
        <v>10</v>
      </c>
      <c r="G41" s="3" t="s">
        <v>71</v>
      </c>
      <c r="H41" s="62">
        <v>12</v>
      </c>
      <c r="I41" s="67">
        <v>5938</v>
      </c>
      <c r="J41" s="1">
        <f t="shared" si="1"/>
        <v>10095</v>
      </c>
    </row>
    <row r="42" spans="1:10" ht="30">
      <c r="A42" s="28" t="s">
        <v>4434</v>
      </c>
      <c r="B42" s="2" t="s">
        <v>4436</v>
      </c>
      <c r="C42" s="2" t="s">
        <v>4435</v>
      </c>
      <c r="D42" s="3" t="s">
        <v>374</v>
      </c>
      <c r="E42" s="53" t="s">
        <v>9</v>
      </c>
      <c r="F42" s="2" t="s">
        <v>10</v>
      </c>
      <c r="G42" s="3" t="s">
        <v>71</v>
      </c>
      <c r="H42" s="62">
        <v>13</v>
      </c>
      <c r="I42" s="67">
        <v>7796</v>
      </c>
      <c r="J42" s="1">
        <f t="shared" si="1"/>
        <v>13253</v>
      </c>
    </row>
    <row r="43" spans="1:10" ht="30">
      <c r="A43" s="28" t="s">
        <v>4437</v>
      </c>
      <c r="B43" s="2" t="s">
        <v>4439</v>
      </c>
      <c r="C43" s="2" t="s">
        <v>4438</v>
      </c>
      <c r="D43" s="3" t="s">
        <v>374</v>
      </c>
      <c r="E43" s="53" t="s">
        <v>9</v>
      </c>
      <c r="F43" s="2" t="s">
        <v>10</v>
      </c>
      <c r="G43" s="3" t="s">
        <v>71</v>
      </c>
      <c r="H43" s="62">
        <v>12</v>
      </c>
      <c r="I43" s="67">
        <v>3919</v>
      </c>
      <c r="J43" s="1">
        <f t="shared" si="1"/>
        <v>6662</v>
      </c>
    </row>
    <row r="44" spans="1:10" ht="45">
      <c r="A44" s="28" t="s">
        <v>4440</v>
      </c>
      <c r="B44" s="2" t="s">
        <v>4442</v>
      </c>
      <c r="C44" s="2" t="s">
        <v>4441</v>
      </c>
      <c r="D44" s="3" t="s">
        <v>374</v>
      </c>
      <c r="E44" s="53" t="s">
        <v>9</v>
      </c>
      <c r="F44" s="2" t="s">
        <v>10</v>
      </c>
      <c r="G44" s="3" t="s">
        <v>71</v>
      </c>
      <c r="H44" s="62">
        <v>12</v>
      </c>
      <c r="I44" s="67">
        <v>13845</v>
      </c>
      <c r="J44" s="1">
        <f t="shared" si="1"/>
        <v>23537</v>
      </c>
    </row>
    <row r="45" spans="1:10" ht="30">
      <c r="A45" s="28" t="s">
        <v>4443</v>
      </c>
      <c r="B45" s="2" t="s">
        <v>4445</v>
      </c>
      <c r="C45" s="2" t="s">
        <v>4444</v>
      </c>
      <c r="D45" s="3" t="s">
        <v>374</v>
      </c>
      <c r="E45" s="53" t="s">
        <v>9</v>
      </c>
      <c r="F45" s="2" t="s">
        <v>10</v>
      </c>
      <c r="G45" s="3" t="s">
        <v>71</v>
      </c>
      <c r="H45" s="62">
        <v>12</v>
      </c>
      <c r="I45" s="67">
        <v>2325</v>
      </c>
      <c r="J45" s="1">
        <f t="shared" si="1"/>
        <v>3953</v>
      </c>
    </row>
    <row r="46" spans="1:10" ht="30">
      <c r="A46" s="28" t="s">
        <v>4446</v>
      </c>
      <c r="B46" s="2" t="s">
        <v>4448</v>
      </c>
      <c r="C46" s="2" t="s">
        <v>4447</v>
      </c>
      <c r="D46" s="3" t="s">
        <v>374</v>
      </c>
      <c r="E46" s="53" t="s">
        <v>9</v>
      </c>
      <c r="F46" s="2" t="s">
        <v>10</v>
      </c>
      <c r="G46" s="3" t="s">
        <v>71</v>
      </c>
      <c r="H46" s="62">
        <v>12</v>
      </c>
      <c r="I46" s="67">
        <v>8990</v>
      </c>
      <c r="J46" s="1">
        <f t="shared" si="1"/>
        <v>15283</v>
      </c>
    </row>
    <row r="47" spans="1:10" ht="30">
      <c r="A47" s="28" t="s">
        <v>4449</v>
      </c>
      <c r="B47" s="2" t="s">
        <v>4451</v>
      </c>
      <c r="C47" s="2" t="s">
        <v>4450</v>
      </c>
      <c r="D47" s="3" t="s">
        <v>374</v>
      </c>
      <c r="E47" s="53" t="s">
        <v>9</v>
      </c>
      <c r="F47" s="2" t="s">
        <v>10</v>
      </c>
      <c r="G47" s="3" t="s">
        <v>71</v>
      </c>
      <c r="H47" s="62">
        <v>12</v>
      </c>
      <c r="I47" s="67">
        <v>6228</v>
      </c>
      <c r="J47" s="1">
        <f t="shared" si="1"/>
        <v>10588</v>
      </c>
    </row>
    <row r="48" spans="1:10" ht="30">
      <c r="A48" s="28" t="s">
        <v>4452</v>
      </c>
      <c r="B48" s="2" t="s">
        <v>4454</v>
      </c>
      <c r="C48" s="2" t="s">
        <v>4453</v>
      </c>
      <c r="D48" s="3" t="s">
        <v>374</v>
      </c>
      <c r="E48" s="53" t="s">
        <v>9</v>
      </c>
      <c r="F48" s="2" t="s">
        <v>10</v>
      </c>
      <c r="G48" s="3" t="s">
        <v>71</v>
      </c>
      <c r="H48" s="62">
        <v>12</v>
      </c>
      <c r="I48" s="67">
        <v>4337</v>
      </c>
      <c r="J48" s="1">
        <f t="shared" si="1"/>
        <v>7373</v>
      </c>
    </row>
    <row r="49" spans="1:10" ht="30">
      <c r="A49" s="28" t="s">
        <v>4455</v>
      </c>
      <c r="B49" s="2" t="s">
        <v>4457</v>
      </c>
      <c r="C49" s="2" t="s">
        <v>4456</v>
      </c>
      <c r="D49" s="3" t="s">
        <v>374</v>
      </c>
      <c r="E49" s="53" t="s">
        <v>9</v>
      </c>
      <c r="F49" s="2" t="s">
        <v>10</v>
      </c>
      <c r="G49" s="3" t="s">
        <v>16</v>
      </c>
      <c r="H49" s="62">
        <v>12</v>
      </c>
      <c r="I49" s="67">
        <v>3642</v>
      </c>
      <c r="J49" s="1">
        <f t="shared" si="1"/>
        <v>6191</v>
      </c>
    </row>
    <row r="50" spans="1:10" ht="30">
      <c r="A50" s="28" t="s">
        <v>4458</v>
      </c>
      <c r="B50" s="2" t="s">
        <v>4460</v>
      </c>
      <c r="C50" s="2" t="s">
        <v>4459</v>
      </c>
      <c r="D50" s="3" t="s">
        <v>374</v>
      </c>
      <c r="E50" s="53" t="s">
        <v>9</v>
      </c>
      <c r="F50" s="2" t="s">
        <v>10</v>
      </c>
      <c r="G50" s="3" t="s">
        <v>71</v>
      </c>
      <c r="H50" s="62">
        <v>12</v>
      </c>
      <c r="I50" s="67">
        <v>3731</v>
      </c>
      <c r="J50" s="1">
        <f t="shared" si="1"/>
        <v>6343</v>
      </c>
    </row>
    <row r="51" spans="1:10" ht="30">
      <c r="A51" s="28" t="s">
        <v>4461</v>
      </c>
      <c r="B51" s="2" t="s">
        <v>4463</v>
      </c>
      <c r="C51" s="2" t="s">
        <v>4462</v>
      </c>
      <c r="D51" s="3" t="s">
        <v>374</v>
      </c>
      <c r="E51" s="53" t="s">
        <v>9</v>
      </c>
      <c r="F51" s="2" t="s">
        <v>10</v>
      </c>
      <c r="G51" s="3" t="s">
        <v>4085</v>
      </c>
      <c r="H51" s="62">
        <v>4</v>
      </c>
      <c r="I51" s="67">
        <v>1836</v>
      </c>
      <c r="J51" s="1">
        <f t="shared" si="1"/>
        <v>3121</v>
      </c>
    </row>
    <row r="52" spans="1:10" ht="30">
      <c r="A52" s="28" t="s">
        <v>4464</v>
      </c>
      <c r="B52" s="2" t="s">
        <v>4466</v>
      </c>
      <c r="C52" s="2" t="s">
        <v>4465</v>
      </c>
      <c r="D52" s="3" t="s">
        <v>374</v>
      </c>
      <c r="E52" s="53" t="s">
        <v>9</v>
      </c>
      <c r="F52" s="2" t="s">
        <v>10</v>
      </c>
      <c r="G52" s="3" t="s">
        <v>71</v>
      </c>
      <c r="H52" s="62">
        <v>9</v>
      </c>
      <c r="I52" s="67">
        <v>3254</v>
      </c>
      <c r="J52" s="1">
        <f t="shared" si="1"/>
        <v>5532</v>
      </c>
    </row>
    <row r="53" spans="1:10" ht="30">
      <c r="A53" s="28" t="s">
        <v>4467</v>
      </c>
      <c r="B53" s="2" t="s">
        <v>4469</v>
      </c>
      <c r="C53" s="2" t="s">
        <v>4468</v>
      </c>
      <c r="D53" s="3" t="s">
        <v>374</v>
      </c>
      <c r="E53" s="53" t="s">
        <v>9</v>
      </c>
      <c r="F53" s="2" t="s">
        <v>10</v>
      </c>
      <c r="G53" s="3" t="s">
        <v>71</v>
      </c>
      <c r="H53" s="62">
        <v>13</v>
      </c>
      <c r="I53" s="67">
        <v>9118</v>
      </c>
      <c r="J53" s="1">
        <f t="shared" si="1"/>
        <v>15501</v>
      </c>
    </row>
    <row r="54" spans="1:10" ht="30">
      <c r="A54" s="28" t="s">
        <v>4470</v>
      </c>
      <c r="B54" s="2" t="s">
        <v>4472</v>
      </c>
      <c r="C54" s="2" t="s">
        <v>4471</v>
      </c>
      <c r="D54" s="3" t="s">
        <v>374</v>
      </c>
      <c r="E54" s="53" t="s">
        <v>9</v>
      </c>
      <c r="F54" s="2" t="s">
        <v>10</v>
      </c>
      <c r="G54" s="3" t="s">
        <v>71</v>
      </c>
      <c r="H54" s="62">
        <v>13</v>
      </c>
      <c r="I54" s="67">
        <v>10950</v>
      </c>
      <c r="J54" s="1">
        <f t="shared" si="1"/>
        <v>18615</v>
      </c>
    </row>
    <row r="55" spans="1:10" ht="45">
      <c r="A55" s="28" t="s">
        <v>4473</v>
      </c>
      <c r="B55" s="2" t="s">
        <v>4475</v>
      </c>
      <c r="C55" s="2" t="s">
        <v>4474</v>
      </c>
      <c r="D55" s="3" t="s">
        <v>374</v>
      </c>
      <c r="E55" s="53" t="s">
        <v>9</v>
      </c>
      <c r="F55" s="2" t="s">
        <v>10</v>
      </c>
      <c r="G55" s="3" t="s">
        <v>71</v>
      </c>
      <c r="H55" s="62">
        <v>12</v>
      </c>
      <c r="I55" s="67">
        <v>6932</v>
      </c>
      <c r="J55" s="1">
        <f t="shared" si="1"/>
        <v>11784</v>
      </c>
    </row>
    <row r="56" spans="1:10" ht="45">
      <c r="A56" s="28" t="s">
        <v>4476</v>
      </c>
      <c r="B56" s="2" t="s">
        <v>4478</v>
      </c>
      <c r="C56" s="2" t="s">
        <v>4477</v>
      </c>
      <c r="D56" s="3" t="s">
        <v>374</v>
      </c>
      <c r="E56" s="53" t="s">
        <v>9</v>
      </c>
      <c r="F56" s="2" t="s">
        <v>10</v>
      </c>
      <c r="G56" s="3" t="s">
        <v>16</v>
      </c>
      <c r="H56" s="62">
        <v>13</v>
      </c>
      <c r="I56" s="67">
        <v>8894</v>
      </c>
      <c r="J56" s="1">
        <f t="shared" si="1"/>
        <v>15120</v>
      </c>
    </row>
    <row r="57" spans="1:10" ht="60">
      <c r="A57" s="28" t="s">
        <v>4479</v>
      </c>
      <c r="B57" s="2" t="s">
        <v>4481</v>
      </c>
      <c r="C57" s="2" t="s">
        <v>4480</v>
      </c>
      <c r="D57" s="3" t="s">
        <v>374</v>
      </c>
      <c r="E57" s="53" t="s">
        <v>9</v>
      </c>
      <c r="F57" s="2" t="s">
        <v>10</v>
      </c>
      <c r="G57" s="3" t="s">
        <v>71</v>
      </c>
      <c r="H57" s="62">
        <v>13</v>
      </c>
      <c r="I57" s="67">
        <v>6230</v>
      </c>
      <c r="J57" s="1">
        <f t="shared" si="1"/>
        <v>10591</v>
      </c>
    </row>
    <row r="58" spans="1:10" ht="30">
      <c r="A58" s="28" t="s">
        <v>4482</v>
      </c>
      <c r="B58" s="2" t="s">
        <v>4484</v>
      </c>
      <c r="C58" s="2" t="s">
        <v>4483</v>
      </c>
      <c r="D58" s="3" t="s">
        <v>374</v>
      </c>
      <c r="E58" s="53" t="s">
        <v>9</v>
      </c>
      <c r="F58" s="2" t="s">
        <v>10</v>
      </c>
      <c r="G58" s="3" t="s">
        <v>71</v>
      </c>
      <c r="H58" s="62">
        <v>13</v>
      </c>
      <c r="I58" s="67">
        <v>10610</v>
      </c>
      <c r="J58" s="1">
        <f t="shared" si="1"/>
        <v>18037</v>
      </c>
    </row>
    <row r="59" spans="1:10" ht="30">
      <c r="A59" s="28" t="s">
        <v>4485</v>
      </c>
      <c r="B59" s="2" t="s">
        <v>4487</v>
      </c>
      <c r="C59" s="2" t="s">
        <v>4486</v>
      </c>
      <c r="D59" s="3" t="s">
        <v>374</v>
      </c>
      <c r="E59" s="53" t="s">
        <v>9</v>
      </c>
      <c r="F59" s="2" t="s">
        <v>10</v>
      </c>
      <c r="G59" s="3" t="s">
        <v>16</v>
      </c>
      <c r="H59" s="62">
        <v>13</v>
      </c>
      <c r="I59" s="67">
        <v>19896</v>
      </c>
      <c r="J59" s="1">
        <f t="shared" si="1"/>
        <v>33823</v>
      </c>
    </row>
    <row r="60" spans="1:10" ht="30">
      <c r="A60" s="28" t="s">
        <v>4488</v>
      </c>
      <c r="B60" s="2" t="s">
        <v>4490</v>
      </c>
      <c r="C60" s="2" t="s">
        <v>4489</v>
      </c>
      <c r="D60" s="3" t="s">
        <v>374</v>
      </c>
      <c r="E60" s="53" t="s">
        <v>9</v>
      </c>
      <c r="F60" s="2" t="s">
        <v>10</v>
      </c>
      <c r="G60" s="3" t="s">
        <v>71</v>
      </c>
      <c r="H60" s="62">
        <v>13</v>
      </c>
      <c r="I60" s="67">
        <v>7338</v>
      </c>
      <c r="J60" s="1">
        <f t="shared" si="1"/>
        <v>12475</v>
      </c>
    </row>
    <row r="61" spans="1:10" ht="30">
      <c r="A61" s="28" t="s">
        <v>4491</v>
      </c>
      <c r="B61" s="2" t="s">
        <v>4493</v>
      </c>
      <c r="C61" s="2" t="s">
        <v>4492</v>
      </c>
      <c r="D61" s="3" t="s">
        <v>374</v>
      </c>
      <c r="E61" s="53" t="s">
        <v>9</v>
      </c>
      <c r="F61" s="2" t="s">
        <v>10</v>
      </c>
      <c r="G61" s="3" t="s">
        <v>71</v>
      </c>
      <c r="H61" s="62">
        <v>13</v>
      </c>
      <c r="I61" s="67">
        <v>7800</v>
      </c>
      <c r="J61" s="1">
        <f t="shared" si="1"/>
        <v>13260</v>
      </c>
    </row>
    <row r="62" spans="1:10" ht="45">
      <c r="A62" s="28" t="s">
        <v>4494</v>
      </c>
      <c r="B62" s="2" t="s">
        <v>4496</v>
      </c>
      <c r="C62" s="2" t="s">
        <v>4495</v>
      </c>
      <c r="D62" s="3" t="s">
        <v>374</v>
      </c>
      <c r="E62" s="53" t="s">
        <v>9</v>
      </c>
      <c r="F62" s="2" t="s">
        <v>10</v>
      </c>
      <c r="G62" s="3" t="s">
        <v>71</v>
      </c>
      <c r="H62" s="62">
        <v>13</v>
      </c>
      <c r="I62" s="67">
        <v>12666</v>
      </c>
      <c r="J62" s="1">
        <f t="shared" si="1"/>
        <v>21532</v>
      </c>
    </row>
    <row r="63" spans="1:10" ht="30">
      <c r="A63" s="28" t="s">
        <v>4497</v>
      </c>
      <c r="B63" s="2" t="s">
        <v>4499</v>
      </c>
      <c r="C63" s="2" t="s">
        <v>4498</v>
      </c>
      <c r="D63" s="3" t="s">
        <v>374</v>
      </c>
      <c r="E63" s="53" t="s">
        <v>9</v>
      </c>
      <c r="F63" s="2" t="s">
        <v>10</v>
      </c>
      <c r="G63" s="3" t="s">
        <v>71</v>
      </c>
      <c r="H63" s="62">
        <v>13</v>
      </c>
      <c r="I63" s="67">
        <v>8446</v>
      </c>
      <c r="J63" s="1">
        <f t="shared" si="1"/>
        <v>14358</v>
      </c>
    </row>
    <row r="64" spans="1:10" ht="30">
      <c r="A64" s="28" t="s">
        <v>4500</v>
      </c>
      <c r="B64" s="2" t="s">
        <v>4502</v>
      </c>
      <c r="C64" s="2" t="s">
        <v>4501</v>
      </c>
      <c r="D64" s="3" t="s">
        <v>374</v>
      </c>
      <c r="E64" s="53" t="s">
        <v>9</v>
      </c>
      <c r="F64" s="2" t="s">
        <v>10</v>
      </c>
      <c r="G64" s="3" t="s">
        <v>16</v>
      </c>
      <c r="H64" s="62">
        <v>13</v>
      </c>
      <c r="I64" s="67">
        <v>8952</v>
      </c>
      <c r="J64" s="1">
        <f t="shared" si="1"/>
        <v>15218</v>
      </c>
    </row>
    <row r="65" spans="1:10" ht="30">
      <c r="A65" s="28" t="s">
        <v>4503</v>
      </c>
      <c r="B65" s="2" t="s">
        <v>4505</v>
      </c>
      <c r="C65" s="2" t="s">
        <v>4504</v>
      </c>
      <c r="D65" s="3" t="s">
        <v>374</v>
      </c>
      <c r="E65" s="53" t="s">
        <v>9</v>
      </c>
      <c r="F65" s="2" t="s">
        <v>10</v>
      </c>
      <c r="G65" s="3" t="s">
        <v>16</v>
      </c>
      <c r="H65" s="62">
        <v>13</v>
      </c>
      <c r="I65" s="67">
        <v>10010</v>
      </c>
      <c r="J65" s="1">
        <f t="shared" si="1"/>
        <v>17017</v>
      </c>
    </row>
    <row r="66" spans="1:10" ht="30">
      <c r="A66" s="28" t="s">
        <v>4506</v>
      </c>
      <c r="B66" s="2" t="s">
        <v>4508</v>
      </c>
      <c r="C66" s="2" t="s">
        <v>4507</v>
      </c>
      <c r="D66" s="3" t="s">
        <v>374</v>
      </c>
      <c r="E66" s="53" t="s">
        <v>9</v>
      </c>
      <c r="F66" s="2" t="s">
        <v>10</v>
      </c>
      <c r="G66" s="3" t="s">
        <v>4085</v>
      </c>
      <c r="H66" s="62">
        <v>6</v>
      </c>
      <c r="I66" s="67">
        <v>915</v>
      </c>
      <c r="J66" s="1">
        <f t="shared" si="1"/>
        <v>1556</v>
      </c>
    </row>
    <row r="67" spans="1:10" ht="30">
      <c r="A67" s="28" t="s">
        <v>4509</v>
      </c>
      <c r="B67" s="2" t="s">
        <v>4511</v>
      </c>
      <c r="C67" s="2" t="s">
        <v>4510</v>
      </c>
      <c r="D67" s="3" t="s">
        <v>374</v>
      </c>
      <c r="E67" s="53" t="s">
        <v>9</v>
      </c>
      <c r="F67" s="2" t="s">
        <v>10</v>
      </c>
      <c r="G67" s="3" t="s">
        <v>4085</v>
      </c>
      <c r="H67" s="62">
        <v>6</v>
      </c>
      <c r="I67" s="67">
        <v>4165</v>
      </c>
      <c r="J67" s="1">
        <f t="shared" si="1"/>
        <v>7081</v>
      </c>
    </row>
    <row r="68" spans="1:10" ht="45">
      <c r="A68" s="28" t="s">
        <v>4512</v>
      </c>
      <c r="B68" s="2" t="s">
        <v>4514</v>
      </c>
      <c r="C68" s="2" t="s">
        <v>4513</v>
      </c>
      <c r="D68" s="3" t="s">
        <v>374</v>
      </c>
      <c r="E68" s="53" t="s">
        <v>9</v>
      </c>
      <c r="F68" s="2" t="s">
        <v>10</v>
      </c>
      <c r="G68" s="3" t="s">
        <v>4085</v>
      </c>
      <c r="H68" s="62">
        <v>6</v>
      </c>
      <c r="I68" s="67">
        <v>5130</v>
      </c>
      <c r="J68" s="1">
        <f t="shared" si="1"/>
        <v>8721</v>
      </c>
    </row>
    <row r="69" spans="1:10" ht="30">
      <c r="A69" s="28" t="s">
        <v>4515</v>
      </c>
      <c r="B69" s="2" t="s">
        <v>4517</v>
      </c>
      <c r="C69" s="2" t="s">
        <v>4516</v>
      </c>
      <c r="D69" s="3" t="s">
        <v>374</v>
      </c>
      <c r="E69" s="53" t="s">
        <v>9</v>
      </c>
      <c r="F69" s="2" t="s">
        <v>10</v>
      </c>
      <c r="G69" s="3" t="s">
        <v>4085</v>
      </c>
      <c r="H69" s="62">
        <v>6</v>
      </c>
      <c r="I69" s="67">
        <v>1890</v>
      </c>
      <c r="J69" s="1">
        <f t="shared" si="1"/>
        <v>3213</v>
      </c>
    </row>
    <row r="70" spans="1:10" ht="30">
      <c r="A70" s="28" t="s">
        <v>4518</v>
      </c>
      <c r="B70" s="2" t="s">
        <v>4520</v>
      </c>
      <c r="C70" s="2" t="s">
        <v>4519</v>
      </c>
      <c r="D70" s="3" t="s">
        <v>374</v>
      </c>
      <c r="E70" s="53" t="s">
        <v>9</v>
      </c>
      <c r="F70" s="2" t="s">
        <v>10</v>
      </c>
      <c r="G70" s="3" t="s">
        <v>4085</v>
      </c>
      <c r="H70" s="62">
        <v>6</v>
      </c>
      <c r="I70" s="67">
        <v>1180</v>
      </c>
      <c r="J70" s="1">
        <f t="shared" si="1"/>
        <v>2006</v>
      </c>
    </row>
    <row r="71" spans="1:10" ht="15.75">
      <c r="A71" s="25"/>
      <c r="B71" s="26"/>
      <c r="C71" s="26" t="s">
        <v>4524</v>
      </c>
      <c r="D71" s="26"/>
      <c r="E71" s="55"/>
      <c r="F71" s="26"/>
      <c r="G71" s="26"/>
      <c r="H71" s="64"/>
      <c r="I71" s="68"/>
    </row>
    <row r="72" spans="1:10" ht="30">
      <c r="A72" s="28" t="s">
        <v>4525</v>
      </c>
      <c r="B72" s="2" t="s">
        <v>4528</v>
      </c>
      <c r="C72" s="2" t="s">
        <v>4526</v>
      </c>
      <c r="D72" s="3" t="s">
        <v>4527</v>
      </c>
      <c r="E72" s="53" t="s">
        <v>9</v>
      </c>
      <c r="F72" s="2" t="s">
        <v>10</v>
      </c>
      <c r="G72" s="3" t="s">
        <v>71</v>
      </c>
      <c r="H72" s="62">
        <v>18</v>
      </c>
      <c r="I72" s="67">
        <v>7101</v>
      </c>
      <c r="J72" s="1">
        <f t="shared" ref="J72:J103" si="2">ROUND(I72*1.7,0)</f>
        <v>12072</v>
      </c>
    </row>
    <row r="73" spans="1:10" ht="45">
      <c r="A73" s="28" t="s">
        <v>4529</v>
      </c>
      <c r="B73" s="2" t="s">
        <v>4532</v>
      </c>
      <c r="C73" s="2" t="s">
        <v>4530</v>
      </c>
      <c r="D73" s="3" t="s">
        <v>4531</v>
      </c>
      <c r="E73" s="53" t="s">
        <v>9</v>
      </c>
      <c r="F73" s="2" t="s">
        <v>10</v>
      </c>
      <c r="G73" s="3" t="s">
        <v>71</v>
      </c>
      <c r="H73" s="62">
        <v>33</v>
      </c>
      <c r="I73" s="67">
        <v>27247</v>
      </c>
      <c r="J73" s="1">
        <f t="shared" si="2"/>
        <v>46320</v>
      </c>
    </row>
    <row r="74" spans="1:10" ht="30">
      <c r="A74" s="28" t="s">
        <v>4533</v>
      </c>
      <c r="B74" s="2" t="s">
        <v>4537</v>
      </c>
      <c r="C74" s="2" t="s">
        <v>4534</v>
      </c>
      <c r="D74" s="3" t="s">
        <v>4522</v>
      </c>
      <c r="E74" s="53" t="s">
        <v>4535</v>
      </c>
      <c r="F74" s="2" t="s">
        <v>4536</v>
      </c>
      <c r="G74" s="3" t="s">
        <v>71</v>
      </c>
      <c r="H74" s="62">
        <v>141</v>
      </c>
      <c r="I74" s="67">
        <v>82586</v>
      </c>
      <c r="J74" s="1">
        <f t="shared" si="2"/>
        <v>140396</v>
      </c>
    </row>
    <row r="75" spans="1:10" ht="30">
      <c r="A75" s="28" t="s">
        <v>4538</v>
      </c>
      <c r="B75" s="2" t="s">
        <v>4540</v>
      </c>
      <c r="C75" s="2" t="s">
        <v>4539</v>
      </c>
      <c r="D75" s="3" t="s">
        <v>4523</v>
      </c>
      <c r="E75" s="53" t="s">
        <v>9</v>
      </c>
      <c r="F75" s="2" t="s">
        <v>10</v>
      </c>
      <c r="G75" s="3" t="s">
        <v>71</v>
      </c>
      <c r="H75" s="62">
        <v>101</v>
      </c>
      <c r="I75" s="67">
        <v>34807</v>
      </c>
      <c r="J75" s="1">
        <f t="shared" si="2"/>
        <v>59172</v>
      </c>
    </row>
    <row r="76" spans="1:10">
      <c r="A76" s="28" t="s">
        <v>4541</v>
      </c>
      <c r="B76" s="2" t="s">
        <v>4543</v>
      </c>
      <c r="C76" s="2" t="s">
        <v>4542</v>
      </c>
      <c r="D76" s="3" t="s">
        <v>4523</v>
      </c>
      <c r="E76" s="53" t="s">
        <v>9</v>
      </c>
      <c r="F76" s="2" t="s">
        <v>10</v>
      </c>
      <c r="G76" s="3" t="s">
        <v>71</v>
      </c>
      <c r="H76" s="62">
        <v>101</v>
      </c>
      <c r="I76" s="67">
        <v>40633</v>
      </c>
      <c r="J76" s="1">
        <f t="shared" si="2"/>
        <v>69076</v>
      </c>
    </row>
    <row r="77" spans="1:10">
      <c r="A77" s="28" t="s">
        <v>4544</v>
      </c>
      <c r="B77" s="2" t="s">
        <v>4546</v>
      </c>
      <c r="C77" s="2" t="s">
        <v>4545</v>
      </c>
      <c r="D77" s="3" t="s">
        <v>4523</v>
      </c>
      <c r="E77" s="53" t="s">
        <v>9</v>
      </c>
      <c r="F77" s="2" t="s">
        <v>10</v>
      </c>
      <c r="G77" s="3" t="s">
        <v>71</v>
      </c>
      <c r="H77" s="62">
        <v>101</v>
      </c>
      <c r="I77" s="67">
        <v>40633</v>
      </c>
      <c r="J77" s="1">
        <f t="shared" si="2"/>
        <v>69076</v>
      </c>
    </row>
    <row r="78" spans="1:10" ht="30">
      <c r="A78" s="28" t="s">
        <v>4547</v>
      </c>
      <c r="B78" s="2" t="s">
        <v>4549</v>
      </c>
      <c r="C78" s="2" t="s">
        <v>4548</v>
      </c>
      <c r="D78" s="3" t="s">
        <v>4523</v>
      </c>
      <c r="E78" s="53" t="s">
        <v>9</v>
      </c>
      <c r="F78" s="2" t="s">
        <v>10</v>
      </c>
      <c r="G78" s="3" t="s">
        <v>71</v>
      </c>
      <c r="H78" s="62">
        <v>131</v>
      </c>
      <c r="I78" s="67">
        <v>98029</v>
      </c>
      <c r="J78" s="1">
        <f t="shared" si="2"/>
        <v>166649</v>
      </c>
    </row>
    <row r="79" spans="1:10" ht="30">
      <c r="A79" s="28" t="s">
        <v>4550</v>
      </c>
      <c r="B79" s="2" t="s">
        <v>4552</v>
      </c>
      <c r="C79" s="2" t="s">
        <v>4551</v>
      </c>
      <c r="D79" s="3" t="s">
        <v>4523</v>
      </c>
      <c r="E79" s="53" t="s">
        <v>9</v>
      </c>
      <c r="F79" s="2" t="s">
        <v>10</v>
      </c>
      <c r="G79" s="3" t="s">
        <v>71</v>
      </c>
      <c r="H79" s="62">
        <v>101</v>
      </c>
      <c r="I79" s="67">
        <v>32229</v>
      </c>
      <c r="J79" s="1">
        <f t="shared" si="2"/>
        <v>54789</v>
      </c>
    </row>
    <row r="80" spans="1:10" ht="30">
      <c r="A80" s="28" t="s">
        <v>4553</v>
      </c>
      <c r="B80" s="2" t="s">
        <v>4555</v>
      </c>
      <c r="C80" s="2" t="s">
        <v>4554</v>
      </c>
      <c r="D80" s="3" t="s">
        <v>4523</v>
      </c>
      <c r="E80" s="53" t="s">
        <v>9</v>
      </c>
      <c r="F80" s="2" t="s">
        <v>10</v>
      </c>
      <c r="G80" s="3" t="s">
        <v>71</v>
      </c>
      <c r="H80" s="62">
        <v>101</v>
      </c>
      <c r="I80" s="67">
        <v>34807</v>
      </c>
      <c r="J80" s="1">
        <f t="shared" si="2"/>
        <v>59172</v>
      </c>
    </row>
    <row r="81" spans="1:10">
      <c r="A81" s="28" t="s">
        <v>4556</v>
      </c>
      <c r="B81" s="2" t="s">
        <v>4558</v>
      </c>
      <c r="C81" s="2" t="s">
        <v>4557</v>
      </c>
      <c r="D81" s="3" t="s">
        <v>4523</v>
      </c>
      <c r="E81" s="53" t="s">
        <v>9</v>
      </c>
      <c r="F81" s="2" t="s">
        <v>10</v>
      </c>
      <c r="G81" s="3" t="s">
        <v>71</v>
      </c>
      <c r="H81" s="62">
        <v>101</v>
      </c>
      <c r="I81" s="67">
        <v>34807</v>
      </c>
      <c r="J81" s="1">
        <f t="shared" si="2"/>
        <v>59172</v>
      </c>
    </row>
    <row r="82" spans="1:10" ht="30">
      <c r="A82" s="28" t="s">
        <v>4559</v>
      </c>
      <c r="B82" s="2" t="s">
        <v>4561</v>
      </c>
      <c r="C82" s="2" t="s">
        <v>4560</v>
      </c>
      <c r="D82" s="3" t="s">
        <v>4523</v>
      </c>
      <c r="E82" s="53" t="s">
        <v>9</v>
      </c>
      <c r="F82" s="2" t="s">
        <v>10</v>
      </c>
      <c r="G82" s="3" t="s">
        <v>71</v>
      </c>
      <c r="H82" s="62">
        <v>101</v>
      </c>
      <c r="I82" s="67">
        <v>34807</v>
      </c>
      <c r="J82" s="1">
        <f t="shared" si="2"/>
        <v>59172</v>
      </c>
    </row>
    <row r="83" spans="1:10" ht="30">
      <c r="A83" s="28" t="s">
        <v>4562</v>
      </c>
      <c r="B83" s="2" t="s">
        <v>4564</v>
      </c>
      <c r="C83" s="2" t="s">
        <v>4563</v>
      </c>
      <c r="D83" s="3" t="s">
        <v>4523</v>
      </c>
      <c r="E83" s="53" t="s">
        <v>9</v>
      </c>
      <c r="F83" s="2" t="s">
        <v>10</v>
      </c>
      <c r="G83" s="3" t="s">
        <v>71</v>
      </c>
      <c r="H83" s="62">
        <v>101</v>
      </c>
      <c r="I83" s="67">
        <v>34807</v>
      </c>
      <c r="J83" s="1">
        <f t="shared" si="2"/>
        <v>59172</v>
      </c>
    </row>
    <row r="84" spans="1:10" ht="30">
      <c r="A84" s="28" t="s">
        <v>4565</v>
      </c>
      <c r="B84" s="2" t="s">
        <v>4567</v>
      </c>
      <c r="C84" s="2" t="s">
        <v>4566</v>
      </c>
      <c r="D84" s="3" t="s">
        <v>4523</v>
      </c>
      <c r="E84" s="53" t="s">
        <v>9</v>
      </c>
      <c r="F84" s="2" t="s">
        <v>10</v>
      </c>
      <c r="G84" s="3" t="s">
        <v>71</v>
      </c>
      <c r="H84" s="62">
        <v>101</v>
      </c>
      <c r="I84" s="67">
        <v>34807</v>
      </c>
      <c r="J84" s="1">
        <f t="shared" si="2"/>
        <v>59172</v>
      </c>
    </row>
    <row r="85" spans="1:10" ht="30">
      <c r="A85" s="28" t="s">
        <v>4568</v>
      </c>
      <c r="B85" s="2" t="s">
        <v>4570</v>
      </c>
      <c r="C85" s="2" t="s">
        <v>4569</v>
      </c>
      <c r="D85" s="3" t="s">
        <v>4523</v>
      </c>
      <c r="E85" s="53" t="s">
        <v>9</v>
      </c>
      <c r="F85" s="2" t="s">
        <v>10</v>
      </c>
      <c r="G85" s="3" t="s">
        <v>71</v>
      </c>
      <c r="H85" s="62">
        <v>101</v>
      </c>
      <c r="I85" s="67">
        <v>34807</v>
      </c>
      <c r="J85" s="1">
        <f t="shared" si="2"/>
        <v>59172</v>
      </c>
    </row>
    <row r="86" spans="1:10" ht="30">
      <c r="A86" s="28" t="s">
        <v>4571</v>
      </c>
      <c r="B86" s="2" t="s">
        <v>4573</v>
      </c>
      <c r="C86" s="2" t="s">
        <v>4572</v>
      </c>
      <c r="D86" s="3" t="s">
        <v>4523</v>
      </c>
      <c r="E86" s="53" t="s">
        <v>9</v>
      </c>
      <c r="F86" s="2" t="s">
        <v>10</v>
      </c>
      <c r="G86" s="3" t="s">
        <v>71</v>
      </c>
      <c r="H86" s="62">
        <v>101</v>
      </c>
      <c r="I86" s="67">
        <v>34807</v>
      </c>
      <c r="J86" s="1">
        <f t="shared" si="2"/>
        <v>59172</v>
      </c>
    </row>
    <row r="87" spans="1:10" ht="30">
      <c r="A87" s="28" t="s">
        <v>4574</v>
      </c>
      <c r="B87" s="2" t="s">
        <v>4576</v>
      </c>
      <c r="C87" s="2" t="s">
        <v>4575</v>
      </c>
      <c r="D87" s="3" t="s">
        <v>4523</v>
      </c>
      <c r="E87" s="53" t="s">
        <v>9</v>
      </c>
      <c r="F87" s="2" t="s">
        <v>10</v>
      </c>
      <c r="G87" s="3" t="s">
        <v>71</v>
      </c>
      <c r="H87" s="62">
        <v>101</v>
      </c>
      <c r="I87" s="67">
        <v>34807</v>
      </c>
      <c r="J87" s="1">
        <f t="shared" si="2"/>
        <v>59172</v>
      </c>
    </row>
    <row r="88" spans="1:10">
      <c r="A88" s="28" t="s">
        <v>4577</v>
      </c>
      <c r="B88" s="2" t="s">
        <v>4579</v>
      </c>
      <c r="C88" s="2" t="s">
        <v>4578</v>
      </c>
      <c r="D88" s="3" t="s">
        <v>4523</v>
      </c>
      <c r="E88" s="53" t="s">
        <v>9</v>
      </c>
      <c r="F88" s="2" t="s">
        <v>10</v>
      </c>
      <c r="G88" s="3" t="s">
        <v>71</v>
      </c>
      <c r="H88" s="62">
        <v>101</v>
      </c>
      <c r="I88" s="67">
        <v>34807</v>
      </c>
      <c r="J88" s="1">
        <f t="shared" si="2"/>
        <v>59172</v>
      </c>
    </row>
    <row r="89" spans="1:10" ht="30">
      <c r="A89" s="28" t="s">
        <v>4580</v>
      </c>
      <c r="B89" s="2" t="s">
        <v>4582</v>
      </c>
      <c r="C89" s="2" t="s">
        <v>4581</v>
      </c>
      <c r="D89" s="3" t="s">
        <v>4523</v>
      </c>
      <c r="E89" s="53" t="s">
        <v>9</v>
      </c>
      <c r="F89" s="2" t="s">
        <v>10</v>
      </c>
      <c r="G89" s="3" t="s">
        <v>71</v>
      </c>
      <c r="H89" s="62">
        <v>101</v>
      </c>
      <c r="I89" s="67">
        <v>34807</v>
      </c>
      <c r="J89" s="1">
        <f t="shared" si="2"/>
        <v>59172</v>
      </c>
    </row>
    <row r="90" spans="1:10" ht="30">
      <c r="A90" s="28" t="s">
        <v>4583</v>
      </c>
      <c r="B90" s="2" t="s">
        <v>4585</v>
      </c>
      <c r="C90" s="2" t="s">
        <v>4584</v>
      </c>
      <c r="D90" s="3" t="s">
        <v>4523</v>
      </c>
      <c r="E90" s="53" t="s">
        <v>9</v>
      </c>
      <c r="F90" s="2" t="s">
        <v>10</v>
      </c>
      <c r="G90" s="3" t="s">
        <v>71</v>
      </c>
      <c r="H90" s="62">
        <v>101</v>
      </c>
      <c r="I90" s="67">
        <v>34807</v>
      </c>
      <c r="J90" s="1">
        <f t="shared" si="2"/>
        <v>59172</v>
      </c>
    </row>
    <row r="91" spans="1:10" ht="30">
      <c r="A91" s="28" t="s">
        <v>4586</v>
      </c>
      <c r="B91" s="2" t="s">
        <v>4588</v>
      </c>
      <c r="C91" s="2" t="s">
        <v>4587</v>
      </c>
      <c r="D91" s="3" t="s">
        <v>4523</v>
      </c>
      <c r="E91" s="53" t="s">
        <v>9</v>
      </c>
      <c r="F91" s="2" t="s">
        <v>10</v>
      </c>
      <c r="G91" s="3" t="s">
        <v>71</v>
      </c>
      <c r="H91" s="62">
        <v>101</v>
      </c>
      <c r="I91" s="67">
        <v>34807</v>
      </c>
      <c r="J91" s="1">
        <f t="shared" si="2"/>
        <v>59172</v>
      </c>
    </row>
    <row r="92" spans="1:10" ht="30">
      <c r="A92" s="28" t="s">
        <v>4589</v>
      </c>
      <c r="B92" s="2" t="s">
        <v>4591</v>
      </c>
      <c r="C92" s="2" t="s">
        <v>4590</v>
      </c>
      <c r="D92" s="3" t="s">
        <v>4523</v>
      </c>
      <c r="E92" s="53" t="s">
        <v>9</v>
      </c>
      <c r="F92" s="2" t="s">
        <v>10</v>
      </c>
      <c r="G92" s="3" t="s">
        <v>71</v>
      </c>
      <c r="H92" s="62">
        <v>101</v>
      </c>
      <c r="I92" s="67">
        <v>34807</v>
      </c>
      <c r="J92" s="1">
        <f t="shared" si="2"/>
        <v>59172</v>
      </c>
    </row>
    <row r="93" spans="1:10" ht="30">
      <c r="A93" s="28" t="s">
        <v>4592</v>
      </c>
      <c r="B93" s="2" t="s">
        <v>4595</v>
      </c>
      <c r="C93" s="2" t="s">
        <v>4593</v>
      </c>
      <c r="D93" s="3" t="s">
        <v>4523</v>
      </c>
      <c r="E93" s="53"/>
      <c r="F93" s="2" t="s">
        <v>4594</v>
      </c>
      <c r="G93" s="3" t="s">
        <v>71</v>
      </c>
      <c r="H93" s="62">
        <v>10</v>
      </c>
      <c r="I93" s="67">
        <v>3097</v>
      </c>
      <c r="J93" s="1">
        <f t="shared" si="2"/>
        <v>5265</v>
      </c>
    </row>
    <row r="94" spans="1:10" ht="30">
      <c r="A94" s="28" t="s">
        <v>4596</v>
      </c>
      <c r="B94" s="2" t="s">
        <v>4599</v>
      </c>
      <c r="C94" s="2" t="s">
        <v>4597</v>
      </c>
      <c r="D94" s="3" t="s">
        <v>4598</v>
      </c>
      <c r="E94" s="53" t="s">
        <v>9</v>
      </c>
      <c r="F94" s="2" t="s">
        <v>10</v>
      </c>
      <c r="G94" s="3" t="s">
        <v>71</v>
      </c>
      <c r="H94" s="62">
        <v>43</v>
      </c>
      <c r="I94" s="67">
        <v>35029</v>
      </c>
      <c r="J94" s="1">
        <f t="shared" si="2"/>
        <v>59549</v>
      </c>
    </row>
    <row r="95" spans="1:10" ht="30">
      <c r="A95" s="28" t="s">
        <v>4600</v>
      </c>
      <c r="B95" s="2" t="s">
        <v>4602</v>
      </c>
      <c r="C95" s="2" t="s">
        <v>4601</v>
      </c>
      <c r="D95" s="3" t="s">
        <v>4523</v>
      </c>
      <c r="E95" s="53" t="s">
        <v>9</v>
      </c>
      <c r="F95" s="2" t="s">
        <v>10</v>
      </c>
      <c r="G95" s="3" t="s">
        <v>71</v>
      </c>
      <c r="H95" s="62">
        <v>53</v>
      </c>
      <c r="I95" s="67">
        <v>50429</v>
      </c>
      <c r="J95" s="1">
        <f t="shared" si="2"/>
        <v>85729</v>
      </c>
    </row>
    <row r="96" spans="1:10" ht="30">
      <c r="A96" s="28" t="s">
        <v>4603</v>
      </c>
      <c r="B96" s="2"/>
      <c r="C96" s="2" t="s">
        <v>4604</v>
      </c>
      <c r="D96" s="3" t="s">
        <v>4523</v>
      </c>
      <c r="E96" s="53"/>
      <c r="F96" s="2" t="s">
        <v>4594</v>
      </c>
      <c r="G96" s="3" t="s">
        <v>71</v>
      </c>
      <c r="H96" s="62">
        <v>10</v>
      </c>
      <c r="I96" s="67">
        <v>28</v>
      </c>
      <c r="J96" s="1">
        <f t="shared" si="2"/>
        <v>48</v>
      </c>
    </row>
    <row r="97" spans="1:10" ht="30">
      <c r="A97" s="28" t="s">
        <v>4605</v>
      </c>
      <c r="B97" s="2" t="s">
        <v>4607</v>
      </c>
      <c r="C97" s="2" t="s">
        <v>4606</v>
      </c>
      <c r="D97" s="3" t="s">
        <v>4523</v>
      </c>
      <c r="E97" s="53" t="s">
        <v>9</v>
      </c>
      <c r="F97" s="2" t="s">
        <v>10</v>
      </c>
      <c r="G97" s="3" t="s">
        <v>71</v>
      </c>
      <c r="H97" s="62">
        <v>141</v>
      </c>
      <c r="I97" s="67">
        <v>78649</v>
      </c>
      <c r="J97" s="1">
        <f t="shared" si="2"/>
        <v>133703</v>
      </c>
    </row>
    <row r="98" spans="1:10" ht="30">
      <c r="A98" s="28" t="s">
        <v>4608</v>
      </c>
      <c r="B98" s="2" t="s">
        <v>4610</v>
      </c>
      <c r="C98" s="2" t="s">
        <v>4609</v>
      </c>
      <c r="D98" s="3" t="s">
        <v>4523</v>
      </c>
      <c r="E98" s="53"/>
      <c r="F98" s="2" t="s">
        <v>4594</v>
      </c>
      <c r="G98" s="3" t="s">
        <v>71</v>
      </c>
      <c r="H98" s="62">
        <v>18</v>
      </c>
      <c r="I98" s="67">
        <v>19619</v>
      </c>
      <c r="J98" s="1">
        <f t="shared" si="2"/>
        <v>33352</v>
      </c>
    </row>
    <row r="99" spans="1:10" ht="45">
      <c r="A99" s="28" t="s">
        <v>4611</v>
      </c>
      <c r="B99" s="2"/>
      <c r="C99" s="2" t="s">
        <v>4612</v>
      </c>
      <c r="D99" s="3" t="s">
        <v>4523</v>
      </c>
      <c r="E99" s="53" t="s">
        <v>9</v>
      </c>
      <c r="F99" s="2" t="s">
        <v>10</v>
      </c>
      <c r="G99" s="3" t="s">
        <v>71</v>
      </c>
      <c r="H99" s="62">
        <v>53</v>
      </c>
      <c r="I99" s="67">
        <v>58243</v>
      </c>
      <c r="J99" s="1">
        <f t="shared" si="2"/>
        <v>99013</v>
      </c>
    </row>
    <row r="100" spans="1:10" ht="45">
      <c r="A100" s="28" t="s">
        <v>4613</v>
      </c>
      <c r="B100" s="2"/>
      <c r="C100" s="2" t="s">
        <v>4614</v>
      </c>
      <c r="D100" s="3" t="s">
        <v>4523</v>
      </c>
      <c r="E100" s="53" t="s">
        <v>9</v>
      </c>
      <c r="F100" s="2" t="s">
        <v>10</v>
      </c>
      <c r="G100" s="3" t="s">
        <v>71</v>
      </c>
      <c r="H100" s="62">
        <v>53</v>
      </c>
      <c r="I100" s="67">
        <v>73034</v>
      </c>
      <c r="J100" s="1">
        <f t="shared" si="2"/>
        <v>124158</v>
      </c>
    </row>
    <row r="101" spans="1:10" ht="60">
      <c r="A101" s="28" t="s">
        <v>4615</v>
      </c>
      <c r="B101" s="2"/>
      <c r="C101" s="2" t="s">
        <v>4616</v>
      </c>
      <c r="D101" s="3" t="s">
        <v>4523</v>
      </c>
      <c r="E101" s="53" t="s">
        <v>9</v>
      </c>
      <c r="F101" s="2" t="s">
        <v>10</v>
      </c>
      <c r="G101" s="3" t="s">
        <v>71</v>
      </c>
      <c r="H101" s="62">
        <v>53</v>
      </c>
      <c r="I101" s="67">
        <v>57487</v>
      </c>
      <c r="J101" s="1">
        <f t="shared" si="2"/>
        <v>97728</v>
      </c>
    </row>
    <row r="102" spans="1:10">
      <c r="A102" s="28" t="s">
        <v>4617</v>
      </c>
      <c r="B102" s="2" t="s">
        <v>4619</v>
      </c>
      <c r="C102" s="2" t="s">
        <v>4618</v>
      </c>
      <c r="D102" s="3" t="s">
        <v>4523</v>
      </c>
      <c r="E102" s="53" t="s">
        <v>9</v>
      </c>
      <c r="F102" s="2" t="s">
        <v>10</v>
      </c>
      <c r="G102" s="3" t="s">
        <v>71</v>
      </c>
      <c r="H102" s="62">
        <v>53</v>
      </c>
      <c r="I102" s="67">
        <v>46394</v>
      </c>
      <c r="J102" s="1">
        <f t="shared" si="2"/>
        <v>78870</v>
      </c>
    </row>
    <row r="103" spans="1:10" ht="30">
      <c r="A103" s="28" t="s">
        <v>4620</v>
      </c>
      <c r="B103" s="2" t="s">
        <v>4622</v>
      </c>
      <c r="C103" s="2" t="s">
        <v>4621</v>
      </c>
      <c r="D103" s="3" t="s">
        <v>4523</v>
      </c>
      <c r="E103" s="53" t="s">
        <v>9</v>
      </c>
      <c r="F103" s="2" t="s">
        <v>10</v>
      </c>
      <c r="G103" s="3" t="s">
        <v>71</v>
      </c>
      <c r="H103" s="62">
        <v>53</v>
      </c>
      <c r="I103" s="67">
        <v>46394</v>
      </c>
      <c r="J103" s="1">
        <f t="shared" si="2"/>
        <v>78870</v>
      </c>
    </row>
  </sheetData>
  <conditionalFormatting sqref="A12:A1048576 A5:A10">
    <cfRule type="duplicateValues" dxfId="1" priority="1"/>
  </conditionalFormatting>
  <pageMargins left="0.57999999999999996" right="0.22" top="0.35" bottom="0.31"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dimension ref="A1:J728"/>
  <sheetViews>
    <sheetView topLeftCell="A695" zoomScale="70" zoomScaleNormal="70" workbookViewId="0">
      <selection activeCell="I1" sqref="I1:I1048576"/>
    </sheetView>
  </sheetViews>
  <sheetFormatPr defaultRowHeight="15"/>
  <cols>
    <col min="1" max="1" width="15" style="1" customWidth="1"/>
    <col min="2" max="2" width="22.33203125" style="1" customWidth="1"/>
    <col min="3" max="3" width="50" style="1" customWidth="1"/>
    <col min="4" max="4" width="12.33203125" style="1" customWidth="1"/>
    <col min="5" max="5" width="31.88671875" style="1" customWidth="1"/>
    <col min="6" max="6" width="13.109375" style="1" customWidth="1"/>
    <col min="7" max="7" width="12" style="1" customWidth="1"/>
    <col min="8" max="8" width="10.33203125" style="1" customWidth="1"/>
    <col min="9" max="9" width="10.33203125" style="1" hidden="1" customWidth="1"/>
    <col min="10" max="10" width="8.88671875" style="1"/>
  </cols>
  <sheetData>
    <row r="1" spans="1:10">
      <c r="A1" s="12"/>
      <c r="B1" s="12"/>
      <c r="C1" s="12"/>
      <c r="D1" s="12"/>
      <c r="E1" s="13"/>
      <c r="F1" s="12"/>
      <c r="G1" s="12"/>
      <c r="H1" s="14"/>
      <c r="I1" s="14"/>
      <c r="J1" s="12"/>
    </row>
    <row r="2" spans="1:10">
      <c r="A2" s="12"/>
      <c r="B2" s="12"/>
      <c r="C2" s="12"/>
      <c r="D2" s="12"/>
      <c r="E2" s="13"/>
      <c r="F2" s="12"/>
      <c r="G2" s="12"/>
      <c r="H2" s="14"/>
      <c r="I2" s="14"/>
      <c r="J2" s="12"/>
    </row>
    <row r="3" spans="1:10">
      <c r="A3" s="12"/>
      <c r="B3" s="12"/>
      <c r="C3" s="12"/>
      <c r="D3" s="12"/>
      <c r="E3" s="13"/>
      <c r="F3" s="12"/>
      <c r="G3" s="12"/>
      <c r="H3" s="14"/>
      <c r="I3" s="14"/>
      <c r="J3" s="12"/>
    </row>
    <row r="4" spans="1:10" ht="36.75" thickBot="1">
      <c r="A4" s="12"/>
      <c r="B4" s="12"/>
      <c r="C4" s="15" t="s">
        <v>5395</v>
      </c>
      <c r="D4" s="16"/>
      <c r="E4" s="17" t="s">
        <v>5396</v>
      </c>
      <c r="F4" s="18">
        <v>46174</v>
      </c>
      <c r="G4" s="12"/>
      <c r="H4" s="14"/>
      <c r="I4" s="14"/>
      <c r="J4" s="12"/>
    </row>
    <row r="5" spans="1:10" ht="72">
      <c r="A5" s="19" t="s">
        <v>0</v>
      </c>
      <c r="B5" s="20" t="s">
        <v>7</v>
      </c>
      <c r="C5" s="20" t="s">
        <v>1</v>
      </c>
      <c r="D5" s="20" t="s">
        <v>2</v>
      </c>
      <c r="E5" s="20" t="s">
        <v>3</v>
      </c>
      <c r="F5" s="20" t="s">
        <v>4</v>
      </c>
      <c r="G5" s="20" t="s">
        <v>5</v>
      </c>
      <c r="H5" s="20" t="s">
        <v>6</v>
      </c>
      <c r="I5" s="21" t="s">
        <v>5394</v>
      </c>
      <c r="J5" s="21" t="s">
        <v>5400</v>
      </c>
    </row>
    <row r="6" spans="1:10" ht="15.75">
      <c r="A6" s="22"/>
      <c r="B6" s="23"/>
      <c r="C6" s="23" t="s">
        <v>1983</v>
      </c>
      <c r="D6" s="23"/>
      <c r="E6" s="54"/>
      <c r="F6" s="23"/>
      <c r="G6" s="23"/>
      <c r="H6" s="63"/>
      <c r="I6" s="69"/>
    </row>
    <row r="7" spans="1:10" ht="15.75">
      <c r="A7" s="25"/>
      <c r="B7" s="26"/>
      <c r="C7" s="26" t="s">
        <v>1984</v>
      </c>
      <c r="D7" s="26"/>
      <c r="E7" s="55"/>
      <c r="F7" s="26"/>
      <c r="G7" s="26"/>
      <c r="H7" s="64"/>
      <c r="I7" s="68"/>
    </row>
    <row r="8" spans="1:10" ht="30">
      <c r="A8" s="28" t="s">
        <v>1985</v>
      </c>
      <c r="B8" s="2" t="s">
        <v>1988</v>
      </c>
      <c r="C8" s="2" t="s">
        <v>1986</v>
      </c>
      <c r="D8" s="3" t="s">
        <v>1987</v>
      </c>
      <c r="E8" s="53" t="s">
        <v>64</v>
      </c>
      <c r="F8" s="2" t="s">
        <v>65</v>
      </c>
      <c r="G8" s="3" t="s">
        <v>16</v>
      </c>
      <c r="H8" s="62">
        <v>10</v>
      </c>
      <c r="I8" s="67">
        <v>2824</v>
      </c>
      <c r="J8" s="1">
        <f t="shared" ref="J8:J14" si="0">ROUND(I8*1.7,0)</f>
        <v>4801</v>
      </c>
    </row>
    <row r="9" spans="1:10" ht="30">
      <c r="A9" s="28" t="s">
        <v>1989</v>
      </c>
      <c r="B9" s="2" t="s">
        <v>1991</v>
      </c>
      <c r="C9" s="2" t="s">
        <v>1990</v>
      </c>
      <c r="D9" s="3" t="s">
        <v>1987</v>
      </c>
      <c r="E9" s="53" t="s">
        <v>64</v>
      </c>
      <c r="F9" s="2" t="s">
        <v>65</v>
      </c>
      <c r="G9" s="3" t="s">
        <v>16</v>
      </c>
      <c r="H9" s="62">
        <v>10</v>
      </c>
      <c r="I9" s="67">
        <v>2824</v>
      </c>
      <c r="J9" s="1">
        <f t="shared" si="0"/>
        <v>4801</v>
      </c>
    </row>
    <row r="10" spans="1:10" ht="30">
      <c r="A10" s="28" t="s">
        <v>1992</v>
      </c>
      <c r="B10" s="2" t="s">
        <v>1994</v>
      </c>
      <c r="C10" s="2" t="s">
        <v>1993</v>
      </c>
      <c r="D10" s="3" t="s">
        <v>1987</v>
      </c>
      <c r="E10" s="53" t="s">
        <v>64</v>
      </c>
      <c r="F10" s="2" t="s">
        <v>65</v>
      </c>
      <c r="G10" s="3" t="s">
        <v>16</v>
      </c>
      <c r="H10" s="62">
        <v>10</v>
      </c>
      <c r="I10" s="67">
        <v>2824</v>
      </c>
      <c r="J10" s="1">
        <f t="shared" si="0"/>
        <v>4801</v>
      </c>
    </row>
    <row r="11" spans="1:10" ht="30">
      <c r="A11" s="28" t="s">
        <v>1995</v>
      </c>
      <c r="B11" s="2" t="s">
        <v>1997</v>
      </c>
      <c r="C11" s="2" t="s">
        <v>1996</v>
      </c>
      <c r="D11" s="3" t="s">
        <v>1987</v>
      </c>
      <c r="E11" s="53" t="s">
        <v>64</v>
      </c>
      <c r="F11" s="2" t="s">
        <v>65</v>
      </c>
      <c r="G11" s="3" t="s">
        <v>16</v>
      </c>
      <c r="H11" s="62">
        <v>10</v>
      </c>
      <c r="I11" s="67">
        <v>2824</v>
      </c>
      <c r="J11" s="1">
        <f t="shared" si="0"/>
        <v>4801</v>
      </c>
    </row>
    <row r="12" spans="1:10" ht="30">
      <c r="A12" s="28" t="s">
        <v>1998</v>
      </c>
      <c r="B12" s="2" t="s">
        <v>2000</v>
      </c>
      <c r="C12" s="2" t="s">
        <v>1999</v>
      </c>
      <c r="D12" s="3" t="s">
        <v>1987</v>
      </c>
      <c r="E12" s="53" t="s">
        <v>64</v>
      </c>
      <c r="F12" s="2" t="s">
        <v>65</v>
      </c>
      <c r="G12" s="3" t="s">
        <v>16</v>
      </c>
      <c r="H12" s="62">
        <v>10</v>
      </c>
      <c r="I12" s="67">
        <v>2824</v>
      </c>
      <c r="J12" s="1">
        <f t="shared" si="0"/>
        <v>4801</v>
      </c>
    </row>
    <row r="13" spans="1:10" ht="30">
      <c r="A13" s="28" t="s">
        <v>2001</v>
      </c>
      <c r="B13" s="2" t="s">
        <v>2003</v>
      </c>
      <c r="C13" s="2" t="s">
        <v>2002</v>
      </c>
      <c r="D13" s="3" t="s">
        <v>1987</v>
      </c>
      <c r="E13" s="53" t="s">
        <v>64</v>
      </c>
      <c r="F13" s="2" t="s">
        <v>65</v>
      </c>
      <c r="G13" s="3" t="s">
        <v>16</v>
      </c>
      <c r="H13" s="62">
        <v>10</v>
      </c>
      <c r="I13" s="67">
        <v>2824</v>
      </c>
      <c r="J13" s="1">
        <f t="shared" si="0"/>
        <v>4801</v>
      </c>
    </row>
    <row r="14" spans="1:10" ht="30">
      <c r="A14" s="28" t="s">
        <v>2004</v>
      </c>
      <c r="B14" s="2" t="s">
        <v>2006</v>
      </c>
      <c r="C14" s="2" t="s">
        <v>2005</v>
      </c>
      <c r="D14" s="3" t="s">
        <v>1987</v>
      </c>
      <c r="E14" s="53" t="s">
        <v>64</v>
      </c>
      <c r="F14" s="2" t="s">
        <v>65</v>
      </c>
      <c r="G14" s="3" t="s">
        <v>16</v>
      </c>
      <c r="H14" s="62">
        <v>10</v>
      </c>
      <c r="I14" s="67">
        <v>2824</v>
      </c>
      <c r="J14" s="1">
        <f t="shared" si="0"/>
        <v>4801</v>
      </c>
    </row>
    <row r="15" spans="1:10" ht="15.75">
      <c r="A15" s="25"/>
      <c r="B15" s="26"/>
      <c r="C15" s="26" t="s">
        <v>2007</v>
      </c>
      <c r="D15" s="26"/>
      <c r="E15" s="55"/>
      <c r="F15" s="26"/>
      <c r="G15" s="26"/>
      <c r="H15" s="64"/>
      <c r="I15" s="68"/>
    </row>
    <row r="16" spans="1:10" ht="30">
      <c r="A16" s="28" t="s">
        <v>2008</v>
      </c>
      <c r="B16" s="2" t="s">
        <v>2010</v>
      </c>
      <c r="C16" s="2" t="s">
        <v>2009</v>
      </c>
      <c r="D16" s="3" t="s">
        <v>1987</v>
      </c>
      <c r="E16" s="53" t="s">
        <v>64</v>
      </c>
      <c r="F16" s="2" t="s">
        <v>65</v>
      </c>
      <c r="G16" s="3" t="s">
        <v>16</v>
      </c>
      <c r="H16" s="62">
        <v>10</v>
      </c>
      <c r="I16" s="67">
        <v>1979</v>
      </c>
      <c r="J16" s="1">
        <f t="shared" ref="J16" si="1">ROUND(I16*1.7,0)</f>
        <v>3364</v>
      </c>
    </row>
    <row r="17" spans="1:10" ht="15.75">
      <c r="A17" s="25"/>
      <c r="B17" s="26"/>
      <c r="C17" s="26" t="s">
        <v>2011</v>
      </c>
      <c r="D17" s="26"/>
      <c r="E17" s="55"/>
      <c r="F17" s="26"/>
      <c r="G17" s="26"/>
      <c r="H17" s="64"/>
      <c r="I17" s="68"/>
    </row>
    <row r="18" spans="1:10">
      <c r="A18" s="28" t="s">
        <v>2012</v>
      </c>
      <c r="B18" s="2" t="s">
        <v>2014</v>
      </c>
      <c r="C18" s="2" t="s">
        <v>2013</v>
      </c>
      <c r="D18" s="3" t="s">
        <v>108</v>
      </c>
      <c r="E18" s="53" t="s">
        <v>64</v>
      </c>
      <c r="F18" s="2" t="s">
        <v>65</v>
      </c>
      <c r="G18" s="3" t="s">
        <v>16</v>
      </c>
      <c r="H18" s="62">
        <v>8</v>
      </c>
      <c r="I18" s="67">
        <v>1400</v>
      </c>
      <c r="J18" s="1">
        <f t="shared" ref="J18:J19" si="2">ROUND(I18*1.7,0)</f>
        <v>2380</v>
      </c>
    </row>
    <row r="19" spans="1:10">
      <c r="A19" s="28" t="s">
        <v>2015</v>
      </c>
      <c r="B19" s="2" t="s">
        <v>2017</v>
      </c>
      <c r="C19" s="2" t="s">
        <v>2016</v>
      </c>
      <c r="D19" s="3" t="s">
        <v>108</v>
      </c>
      <c r="E19" s="53" t="s">
        <v>64</v>
      </c>
      <c r="F19" s="2" t="s">
        <v>65</v>
      </c>
      <c r="G19" s="3" t="s">
        <v>16</v>
      </c>
      <c r="H19" s="62">
        <v>8</v>
      </c>
      <c r="I19" s="67">
        <v>1528</v>
      </c>
      <c r="J19" s="1">
        <f t="shared" si="2"/>
        <v>2598</v>
      </c>
    </row>
    <row r="20" spans="1:10" ht="15.75">
      <c r="A20" s="25"/>
      <c r="B20" s="26"/>
      <c r="C20" s="26" t="s">
        <v>2018</v>
      </c>
      <c r="D20" s="26"/>
      <c r="E20" s="55"/>
      <c r="F20" s="26"/>
      <c r="G20" s="26"/>
      <c r="H20" s="64"/>
      <c r="I20" s="68"/>
    </row>
    <row r="21" spans="1:10" ht="30">
      <c r="A21" s="28" t="s">
        <v>2019</v>
      </c>
      <c r="B21" s="2" t="s">
        <v>2021</v>
      </c>
      <c r="C21" s="2" t="s">
        <v>2020</v>
      </c>
      <c r="D21" s="3" t="s">
        <v>1987</v>
      </c>
      <c r="E21" s="53" t="s">
        <v>64</v>
      </c>
      <c r="F21" s="2" t="s">
        <v>65</v>
      </c>
      <c r="G21" s="3" t="s">
        <v>16</v>
      </c>
      <c r="H21" s="62">
        <v>10</v>
      </c>
      <c r="I21" s="67">
        <v>2522</v>
      </c>
      <c r="J21" s="1">
        <f t="shared" ref="J21:J22" si="3">ROUND(I21*1.7,0)</f>
        <v>4287</v>
      </c>
    </row>
    <row r="22" spans="1:10" ht="30">
      <c r="A22" s="28" t="s">
        <v>2022</v>
      </c>
      <c r="B22" s="2" t="s">
        <v>2024</v>
      </c>
      <c r="C22" s="2" t="s">
        <v>2023</v>
      </c>
      <c r="D22" s="3" t="s">
        <v>1987</v>
      </c>
      <c r="E22" s="53" t="s">
        <v>64</v>
      </c>
      <c r="F22" s="2" t="s">
        <v>65</v>
      </c>
      <c r="G22" s="3" t="s">
        <v>16</v>
      </c>
      <c r="H22" s="62">
        <v>10</v>
      </c>
      <c r="I22" s="67">
        <v>2522</v>
      </c>
      <c r="J22" s="1">
        <f t="shared" si="3"/>
        <v>4287</v>
      </c>
    </row>
    <row r="23" spans="1:10" ht="15.75">
      <c r="A23" s="25"/>
      <c r="B23" s="26"/>
      <c r="C23" s="26" t="s">
        <v>2025</v>
      </c>
      <c r="D23" s="26"/>
      <c r="E23" s="55"/>
      <c r="F23" s="26"/>
      <c r="G23" s="26"/>
      <c r="H23" s="64"/>
      <c r="I23" s="68"/>
    </row>
    <row r="24" spans="1:10">
      <c r="A24" s="28" t="s">
        <v>2026</v>
      </c>
      <c r="B24" s="2" t="s">
        <v>2028</v>
      </c>
      <c r="C24" s="2" t="s">
        <v>2027</v>
      </c>
      <c r="D24" s="3" t="s">
        <v>108</v>
      </c>
      <c r="E24" s="53" t="s">
        <v>64</v>
      </c>
      <c r="F24" s="2" t="s">
        <v>65</v>
      </c>
      <c r="G24" s="3" t="s">
        <v>16</v>
      </c>
      <c r="H24" s="62">
        <v>8</v>
      </c>
      <c r="I24" s="67">
        <v>1396</v>
      </c>
      <c r="J24" s="1">
        <f t="shared" ref="J24" si="4">ROUND(I24*1.7,0)</f>
        <v>2373</v>
      </c>
    </row>
    <row r="25" spans="1:10" ht="15.75">
      <c r="A25" s="25"/>
      <c r="B25" s="26"/>
      <c r="C25" s="26" t="s">
        <v>2029</v>
      </c>
      <c r="D25" s="26"/>
      <c r="E25" s="55"/>
      <c r="F25" s="26"/>
      <c r="G25" s="26"/>
      <c r="H25" s="64"/>
      <c r="I25" s="68"/>
    </row>
    <row r="26" spans="1:10">
      <c r="A26" s="28" t="s">
        <v>2030</v>
      </c>
      <c r="B26" s="2" t="s">
        <v>2032</v>
      </c>
      <c r="C26" s="2" t="s">
        <v>2031</v>
      </c>
      <c r="D26" s="3" t="s">
        <v>1987</v>
      </c>
      <c r="E26" s="53" t="s">
        <v>64</v>
      </c>
      <c r="F26" s="2" t="s">
        <v>65</v>
      </c>
      <c r="G26" s="3" t="s">
        <v>16</v>
      </c>
      <c r="H26" s="62">
        <v>10</v>
      </c>
      <c r="I26" s="67">
        <v>2514</v>
      </c>
      <c r="J26" s="1">
        <f t="shared" ref="J26:J30" si="5">ROUND(I26*1.7,0)</f>
        <v>4274</v>
      </c>
    </row>
    <row r="27" spans="1:10">
      <c r="A27" s="28" t="s">
        <v>2033</v>
      </c>
      <c r="B27" s="2" t="s">
        <v>2035</v>
      </c>
      <c r="C27" s="2" t="s">
        <v>2034</v>
      </c>
      <c r="D27" s="3" t="s">
        <v>1987</v>
      </c>
      <c r="E27" s="53" t="s">
        <v>64</v>
      </c>
      <c r="F27" s="2" t="s">
        <v>65</v>
      </c>
      <c r="G27" s="3" t="s">
        <v>16</v>
      </c>
      <c r="H27" s="62">
        <v>10</v>
      </c>
      <c r="I27" s="67">
        <v>2522</v>
      </c>
      <c r="J27" s="1">
        <f t="shared" si="5"/>
        <v>4287</v>
      </c>
    </row>
    <row r="28" spans="1:10">
      <c r="A28" s="28" t="s">
        <v>2036</v>
      </c>
      <c r="B28" s="2" t="s">
        <v>2038</v>
      </c>
      <c r="C28" s="2" t="s">
        <v>2037</v>
      </c>
      <c r="D28" s="3" t="s">
        <v>1987</v>
      </c>
      <c r="E28" s="53" t="s">
        <v>64</v>
      </c>
      <c r="F28" s="2" t="s">
        <v>65</v>
      </c>
      <c r="G28" s="3" t="s">
        <v>16</v>
      </c>
      <c r="H28" s="62">
        <v>10</v>
      </c>
      <c r="I28" s="67">
        <v>2522</v>
      </c>
      <c r="J28" s="1">
        <f t="shared" si="5"/>
        <v>4287</v>
      </c>
    </row>
    <row r="29" spans="1:10">
      <c r="A29" s="28" t="s">
        <v>2039</v>
      </c>
      <c r="B29" s="2" t="s">
        <v>2041</v>
      </c>
      <c r="C29" s="2" t="s">
        <v>2040</v>
      </c>
      <c r="D29" s="3" t="s">
        <v>1987</v>
      </c>
      <c r="E29" s="53" t="s">
        <v>64</v>
      </c>
      <c r="F29" s="2" t="s">
        <v>65</v>
      </c>
      <c r="G29" s="3" t="s">
        <v>16</v>
      </c>
      <c r="H29" s="62">
        <v>10</v>
      </c>
      <c r="I29" s="67">
        <v>2522</v>
      </c>
      <c r="J29" s="1">
        <f t="shared" si="5"/>
        <v>4287</v>
      </c>
    </row>
    <row r="30" spans="1:10">
      <c r="A30" s="28" t="s">
        <v>2042</v>
      </c>
      <c r="B30" s="2" t="s">
        <v>2044</v>
      </c>
      <c r="C30" s="2" t="s">
        <v>2043</v>
      </c>
      <c r="D30" s="3" t="s">
        <v>1987</v>
      </c>
      <c r="E30" s="53" t="s">
        <v>64</v>
      </c>
      <c r="F30" s="2" t="s">
        <v>65</v>
      </c>
      <c r="G30" s="3" t="s">
        <v>16</v>
      </c>
      <c r="H30" s="62">
        <v>10</v>
      </c>
      <c r="I30" s="67">
        <v>2522</v>
      </c>
      <c r="J30" s="1">
        <f t="shared" si="5"/>
        <v>4287</v>
      </c>
    </row>
    <row r="31" spans="1:10" ht="15.75">
      <c r="A31" s="25"/>
      <c r="B31" s="26"/>
      <c r="C31" s="26" t="s">
        <v>2045</v>
      </c>
      <c r="D31" s="26"/>
      <c r="E31" s="55"/>
      <c r="F31" s="26"/>
      <c r="G31" s="26"/>
      <c r="H31" s="64"/>
      <c r="I31" s="68"/>
    </row>
    <row r="32" spans="1:10" ht="30">
      <c r="A32" s="28" t="s">
        <v>2046</v>
      </c>
      <c r="B32" s="2" t="s">
        <v>2048</v>
      </c>
      <c r="C32" s="2" t="s">
        <v>2047</v>
      </c>
      <c r="D32" s="3" t="s">
        <v>1987</v>
      </c>
      <c r="E32" s="53" t="s">
        <v>64</v>
      </c>
      <c r="F32" s="2" t="s">
        <v>65</v>
      </c>
      <c r="G32" s="3" t="s">
        <v>16</v>
      </c>
      <c r="H32" s="62">
        <v>10</v>
      </c>
      <c r="I32" s="67">
        <v>2522</v>
      </c>
      <c r="J32" s="1">
        <f t="shared" ref="J32" si="6">ROUND(I32*1.7,0)</f>
        <v>4287</v>
      </c>
    </row>
    <row r="33" spans="1:10" ht="15.75">
      <c r="A33" s="25"/>
      <c r="B33" s="26"/>
      <c r="C33" s="26" t="s">
        <v>2049</v>
      </c>
      <c r="D33" s="26"/>
      <c r="E33" s="55"/>
      <c r="F33" s="26"/>
      <c r="G33" s="26"/>
      <c r="H33" s="64"/>
      <c r="I33" s="68"/>
    </row>
    <row r="34" spans="1:10" ht="30">
      <c r="A34" s="28" t="s">
        <v>2050</v>
      </c>
      <c r="B34" s="2" t="s">
        <v>2052</v>
      </c>
      <c r="C34" s="2" t="s">
        <v>2051</v>
      </c>
      <c r="D34" s="3" t="s">
        <v>1987</v>
      </c>
      <c r="E34" s="53" t="s">
        <v>64</v>
      </c>
      <c r="F34" s="2" t="s">
        <v>65</v>
      </c>
      <c r="G34" s="3" t="s">
        <v>16</v>
      </c>
      <c r="H34" s="62">
        <v>10</v>
      </c>
      <c r="I34" s="67">
        <v>2430</v>
      </c>
      <c r="J34" s="1">
        <f t="shared" ref="J34:J35" si="7">ROUND(I34*1.7,0)</f>
        <v>4131</v>
      </c>
    </row>
    <row r="35" spans="1:10" ht="30">
      <c r="A35" s="28" t="s">
        <v>2053</v>
      </c>
      <c r="B35" s="2" t="s">
        <v>2055</v>
      </c>
      <c r="C35" s="2" t="s">
        <v>2054</v>
      </c>
      <c r="D35" s="3" t="s">
        <v>1987</v>
      </c>
      <c r="E35" s="53" t="s">
        <v>64</v>
      </c>
      <c r="F35" s="2" t="s">
        <v>65</v>
      </c>
      <c r="G35" s="3" t="s">
        <v>16</v>
      </c>
      <c r="H35" s="62">
        <v>10</v>
      </c>
      <c r="I35" s="67">
        <v>2430</v>
      </c>
      <c r="J35" s="1">
        <f t="shared" si="7"/>
        <v>4131</v>
      </c>
    </row>
    <row r="36" spans="1:10" ht="15.75">
      <c r="A36" s="25"/>
      <c r="B36" s="26"/>
      <c r="C36" s="26" t="s">
        <v>2056</v>
      </c>
      <c r="D36" s="26"/>
      <c r="E36" s="55"/>
      <c r="F36" s="26"/>
      <c r="G36" s="26"/>
      <c r="H36" s="64"/>
      <c r="I36" s="68"/>
    </row>
    <row r="37" spans="1:10" ht="30">
      <c r="A37" s="28" t="s">
        <v>2057</v>
      </c>
      <c r="B37" s="2" t="s">
        <v>2059</v>
      </c>
      <c r="C37" s="2" t="s">
        <v>2058</v>
      </c>
      <c r="D37" s="3" t="s">
        <v>1987</v>
      </c>
      <c r="E37" s="53" t="s">
        <v>64</v>
      </c>
      <c r="F37" s="2" t="s">
        <v>65</v>
      </c>
      <c r="G37" s="3" t="s">
        <v>16</v>
      </c>
      <c r="H37" s="62">
        <v>10</v>
      </c>
      <c r="I37" s="67">
        <v>2430</v>
      </c>
      <c r="J37" s="1">
        <f t="shared" ref="J37" si="8">ROUND(I37*1.7,0)</f>
        <v>4131</v>
      </c>
    </row>
    <row r="38" spans="1:10" ht="15.75">
      <c r="A38" s="25"/>
      <c r="B38" s="26"/>
      <c r="C38" s="26" t="s">
        <v>2060</v>
      </c>
      <c r="D38" s="26"/>
      <c r="E38" s="55"/>
      <c r="F38" s="26"/>
      <c r="G38" s="26"/>
      <c r="H38" s="64"/>
      <c r="I38" s="68"/>
    </row>
    <row r="39" spans="1:10">
      <c r="A39" s="28" t="s">
        <v>2061</v>
      </c>
      <c r="B39" s="2" t="s">
        <v>2063</v>
      </c>
      <c r="C39" s="2" t="s">
        <v>2062</v>
      </c>
      <c r="D39" s="3" t="s">
        <v>108</v>
      </c>
      <c r="E39" s="53" t="s">
        <v>64</v>
      </c>
      <c r="F39" s="2" t="s">
        <v>65</v>
      </c>
      <c r="G39" s="3" t="s">
        <v>16</v>
      </c>
      <c r="H39" s="62">
        <v>8</v>
      </c>
      <c r="I39" s="67">
        <v>1142</v>
      </c>
      <c r="J39" s="1">
        <f t="shared" ref="J39:J41" si="9">ROUND(I39*1.7,0)</f>
        <v>1941</v>
      </c>
    </row>
    <row r="40" spans="1:10">
      <c r="A40" s="28" t="s">
        <v>2064</v>
      </c>
      <c r="B40" s="2" t="s">
        <v>2066</v>
      </c>
      <c r="C40" s="2" t="s">
        <v>2065</v>
      </c>
      <c r="D40" s="3" t="s">
        <v>108</v>
      </c>
      <c r="E40" s="53" t="s">
        <v>64</v>
      </c>
      <c r="F40" s="2" t="s">
        <v>65</v>
      </c>
      <c r="G40" s="3" t="s">
        <v>16</v>
      </c>
      <c r="H40" s="62">
        <v>8</v>
      </c>
      <c r="I40" s="67">
        <v>1138</v>
      </c>
      <c r="J40" s="1">
        <f t="shared" si="9"/>
        <v>1935</v>
      </c>
    </row>
    <row r="41" spans="1:10" ht="30">
      <c r="A41" s="28" t="s">
        <v>2067</v>
      </c>
      <c r="B41" s="2" t="s">
        <v>2069</v>
      </c>
      <c r="C41" s="2" t="s">
        <v>2068</v>
      </c>
      <c r="D41" s="3" t="s">
        <v>108</v>
      </c>
      <c r="E41" s="53" t="s">
        <v>64</v>
      </c>
      <c r="F41" s="2" t="s">
        <v>65</v>
      </c>
      <c r="G41" s="3" t="s">
        <v>16</v>
      </c>
      <c r="H41" s="62">
        <v>8</v>
      </c>
      <c r="I41" s="67">
        <v>1372</v>
      </c>
      <c r="J41" s="1">
        <f t="shared" si="9"/>
        <v>2332</v>
      </c>
    </row>
    <row r="42" spans="1:10" ht="15.75">
      <c r="A42" s="25"/>
      <c r="B42" s="26"/>
      <c r="C42" s="26" t="s">
        <v>2070</v>
      </c>
      <c r="D42" s="26"/>
      <c r="E42" s="55"/>
      <c r="F42" s="26"/>
      <c r="G42" s="26"/>
      <c r="H42" s="64"/>
      <c r="I42" s="68"/>
    </row>
    <row r="43" spans="1:10" ht="30">
      <c r="A43" s="28" t="s">
        <v>2071</v>
      </c>
      <c r="B43" s="2" t="s">
        <v>2073</v>
      </c>
      <c r="C43" s="2" t="s">
        <v>2072</v>
      </c>
      <c r="D43" s="3" t="s">
        <v>1987</v>
      </c>
      <c r="E43" s="53" t="s">
        <v>64</v>
      </c>
      <c r="F43" s="2" t="s">
        <v>65</v>
      </c>
      <c r="G43" s="3" t="s">
        <v>16</v>
      </c>
      <c r="H43" s="62">
        <v>10</v>
      </c>
      <c r="I43" s="67">
        <v>2522</v>
      </c>
      <c r="J43" s="1">
        <f t="shared" ref="J43:J48" si="10">ROUND(I43*1.7,0)</f>
        <v>4287</v>
      </c>
    </row>
    <row r="44" spans="1:10" ht="30">
      <c r="A44" s="28" t="s">
        <v>2074</v>
      </c>
      <c r="B44" s="2" t="s">
        <v>2076</v>
      </c>
      <c r="C44" s="2" t="s">
        <v>2075</v>
      </c>
      <c r="D44" s="3" t="s">
        <v>1987</v>
      </c>
      <c r="E44" s="53" t="s">
        <v>64</v>
      </c>
      <c r="F44" s="2" t="s">
        <v>65</v>
      </c>
      <c r="G44" s="3" t="s">
        <v>16</v>
      </c>
      <c r="H44" s="62">
        <v>10</v>
      </c>
      <c r="I44" s="67">
        <v>2522</v>
      </c>
      <c r="J44" s="1">
        <f t="shared" si="10"/>
        <v>4287</v>
      </c>
    </row>
    <row r="45" spans="1:10" ht="30">
      <c r="A45" s="28" t="s">
        <v>2077</v>
      </c>
      <c r="B45" s="2" t="s">
        <v>2079</v>
      </c>
      <c r="C45" s="2" t="s">
        <v>2078</v>
      </c>
      <c r="D45" s="3" t="s">
        <v>1987</v>
      </c>
      <c r="E45" s="53" t="s">
        <v>64</v>
      </c>
      <c r="F45" s="2" t="s">
        <v>65</v>
      </c>
      <c r="G45" s="3" t="s">
        <v>16</v>
      </c>
      <c r="H45" s="62">
        <v>10</v>
      </c>
      <c r="I45" s="67">
        <v>2522</v>
      </c>
      <c r="J45" s="1">
        <f t="shared" si="10"/>
        <v>4287</v>
      </c>
    </row>
    <row r="46" spans="1:10">
      <c r="A46" s="28" t="s">
        <v>2080</v>
      </c>
      <c r="B46" s="2" t="s">
        <v>2082</v>
      </c>
      <c r="C46" s="2" t="s">
        <v>2081</v>
      </c>
      <c r="D46" s="3" t="s">
        <v>1987</v>
      </c>
      <c r="E46" s="53" t="s">
        <v>64</v>
      </c>
      <c r="F46" s="2" t="s">
        <v>65</v>
      </c>
      <c r="G46" s="3" t="s">
        <v>16</v>
      </c>
      <c r="H46" s="62">
        <v>10</v>
      </c>
      <c r="I46" s="67">
        <v>2522</v>
      </c>
      <c r="J46" s="1">
        <f t="shared" si="10"/>
        <v>4287</v>
      </c>
    </row>
    <row r="47" spans="1:10">
      <c r="A47" s="28" t="s">
        <v>2083</v>
      </c>
      <c r="B47" s="2" t="s">
        <v>2085</v>
      </c>
      <c r="C47" s="2" t="s">
        <v>2084</v>
      </c>
      <c r="D47" s="3" t="s">
        <v>1987</v>
      </c>
      <c r="E47" s="53" t="s">
        <v>64</v>
      </c>
      <c r="F47" s="2" t="s">
        <v>65</v>
      </c>
      <c r="G47" s="3" t="s">
        <v>16</v>
      </c>
      <c r="H47" s="62">
        <v>10</v>
      </c>
      <c r="I47" s="67">
        <v>2522</v>
      </c>
      <c r="J47" s="1">
        <f t="shared" si="10"/>
        <v>4287</v>
      </c>
    </row>
    <row r="48" spans="1:10" ht="30">
      <c r="A48" s="28" t="s">
        <v>2086</v>
      </c>
      <c r="B48" s="2" t="s">
        <v>2088</v>
      </c>
      <c r="C48" s="2" t="s">
        <v>2087</v>
      </c>
      <c r="D48" s="3" t="s">
        <v>1987</v>
      </c>
      <c r="E48" s="53" t="s">
        <v>64</v>
      </c>
      <c r="F48" s="2" t="s">
        <v>65</v>
      </c>
      <c r="G48" s="3" t="s">
        <v>16</v>
      </c>
      <c r="H48" s="62">
        <v>10</v>
      </c>
      <c r="I48" s="67">
        <v>2522</v>
      </c>
      <c r="J48" s="1">
        <f t="shared" si="10"/>
        <v>4287</v>
      </c>
    </row>
    <row r="49" spans="1:10" ht="15.75">
      <c r="A49" s="25"/>
      <c r="B49" s="26"/>
      <c r="C49" s="26" t="s">
        <v>2089</v>
      </c>
      <c r="D49" s="26"/>
      <c r="E49" s="55"/>
      <c r="F49" s="26"/>
      <c r="G49" s="26"/>
      <c r="H49" s="64"/>
      <c r="I49" s="68"/>
    </row>
    <row r="50" spans="1:10">
      <c r="A50" s="28" t="s">
        <v>2090</v>
      </c>
      <c r="B50" s="2" t="s">
        <v>2093</v>
      </c>
      <c r="C50" s="2" t="s">
        <v>2091</v>
      </c>
      <c r="D50" s="3" t="s">
        <v>2092</v>
      </c>
      <c r="E50" s="53" t="s">
        <v>64</v>
      </c>
      <c r="F50" s="2" t="s">
        <v>65</v>
      </c>
      <c r="G50" s="3" t="s">
        <v>16</v>
      </c>
      <c r="H50" s="62">
        <v>19</v>
      </c>
      <c r="I50" s="67">
        <v>30824</v>
      </c>
      <c r="J50" s="1">
        <f t="shared" ref="J50:J55" si="11">ROUND(I50*1.7,0)</f>
        <v>52401</v>
      </c>
    </row>
    <row r="51" spans="1:10" s="90" customFormat="1" ht="30">
      <c r="A51" s="84" t="s">
        <v>2094</v>
      </c>
      <c r="B51" s="85" t="s">
        <v>2097</v>
      </c>
      <c r="C51" s="85" t="s">
        <v>2095</v>
      </c>
      <c r="D51" s="86" t="s">
        <v>2096</v>
      </c>
      <c r="E51" s="87" t="s">
        <v>64</v>
      </c>
      <c r="F51" s="85" t="s">
        <v>65</v>
      </c>
      <c r="G51" s="86" t="s">
        <v>16</v>
      </c>
      <c r="H51" s="88">
        <v>4</v>
      </c>
      <c r="I51" s="89">
        <v>19856</v>
      </c>
      <c r="J51" s="83">
        <f t="shared" si="11"/>
        <v>33755</v>
      </c>
    </row>
    <row r="52" spans="1:10">
      <c r="A52" s="28" t="s">
        <v>2098</v>
      </c>
      <c r="B52" s="2" t="s">
        <v>2100</v>
      </c>
      <c r="C52" s="2" t="s">
        <v>2099</v>
      </c>
      <c r="D52" s="3" t="s">
        <v>2096</v>
      </c>
      <c r="E52" s="53" t="s">
        <v>64</v>
      </c>
      <c r="F52" s="2" t="s">
        <v>65</v>
      </c>
      <c r="G52" s="3" t="s">
        <v>16</v>
      </c>
      <c r="H52" s="62">
        <v>5</v>
      </c>
      <c r="I52" s="67">
        <v>5451</v>
      </c>
      <c r="J52" s="1">
        <f t="shared" si="11"/>
        <v>9267</v>
      </c>
    </row>
    <row r="53" spans="1:10" ht="30">
      <c r="A53" s="28" t="s">
        <v>2101</v>
      </c>
      <c r="B53" s="2" t="s">
        <v>2103</v>
      </c>
      <c r="C53" s="2" t="s">
        <v>2102</v>
      </c>
      <c r="D53" s="3" t="s">
        <v>2096</v>
      </c>
      <c r="E53" s="53" t="s">
        <v>64</v>
      </c>
      <c r="F53" s="2" t="s">
        <v>65</v>
      </c>
      <c r="G53" s="3" t="s">
        <v>16</v>
      </c>
      <c r="H53" s="62">
        <v>5</v>
      </c>
      <c r="I53" s="67">
        <v>4544</v>
      </c>
      <c r="J53" s="1">
        <f t="shared" si="11"/>
        <v>7725</v>
      </c>
    </row>
    <row r="54" spans="1:10">
      <c r="A54" s="28" t="s">
        <v>2104</v>
      </c>
      <c r="B54" s="2" t="s">
        <v>2106</v>
      </c>
      <c r="C54" s="2" t="s">
        <v>2105</v>
      </c>
      <c r="D54" s="3" t="s">
        <v>2096</v>
      </c>
      <c r="E54" s="53" t="s">
        <v>64</v>
      </c>
      <c r="F54" s="2" t="s">
        <v>65</v>
      </c>
      <c r="G54" s="3" t="s">
        <v>16</v>
      </c>
      <c r="H54" s="62">
        <v>5</v>
      </c>
      <c r="I54" s="67">
        <v>7115</v>
      </c>
      <c r="J54" s="1">
        <f t="shared" si="11"/>
        <v>12096</v>
      </c>
    </row>
    <row r="55" spans="1:10">
      <c r="A55" s="28" t="s">
        <v>2107</v>
      </c>
      <c r="B55" s="2" t="s">
        <v>2109</v>
      </c>
      <c r="C55" s="2" t="s">
        <v>2108</v>
      </c>
      <c r="D55" s="3" t="s">
        <v>2096</v>
      </c>
      <c r="E55" s="53" t="s">
        <v>64</v>
      </c>
      <c r="F55" s="2" t="s">
        <v>65</v>
      </c>
      <c r="G55" s="3" t="s">
        <v>16</v>
      </c>
      <c r="H55" s="62">
        <v>5</v>
      </c>
      <c r="I55" s="67">
        <v>5451</v>
      </c>
      <c r="J55" s="1">
        <f t="shared" si="11"/>
        <v>9267</v>
      </c>
    </row>
    <row r="56" spans="1:10" ht="15.75">
      <c r="A56" s="25"/>
      <c r="B56" s="26"/>
      <c r="C56" s="26" t="s">
        <v>2110</v>
      </c>
      <c r="D56" s="26"/>
      <c r="E56" s="55"/>
      <c r="F56" s="26"/>
      <c r="G56" s="26"/>
      <c r="H56" s="64"/>
      <c r="I56" s="68"/>
    </row>
    <row r="57" spans="1:10">
      <c r="A57" s="28" t="s">
        <v>2111</v>
      </c>
      <c r="B57" s="2" t="s">
        <v>2113</v>
      </c>
      <c r="C57" s="2" t="s">
        <v>2112</v>
      </c>
      <c r="D57" s="3" t="s">
        <v>108</v>
      </c>
      <c r="E57" s="53" t="s">
        <v>64</v>
      </c>
      <c r="F57" s="2" t="s">
        <v>65</v>
      </c>
      <c r="G57" s="3" t="s">
        <v>16</v>
      </c>
      <c r="H57" s="62">
        <v>2</v>
      </c>
      <c r="I57" s="67">
        <v>525</v>
      </c>
      <c r="J57" s="1">
        <f t="shared" ref="J57:J58" si="12">ROUND(I57*1.7,0)</f>
        <v>893</v>
      </c>
    </row>
    <row r="58" spans="1:10">
      <c r="A58" s="28" t="s">
        <v>2114</v>
      </c>
      <c r="B58" s="2" t="s">
        <v>2116</v>
      </c>
      <c r="C58" s="2" t="s">
        <v>2115</v>
      </c>
      <c r="D58" s="3" t="s">
        <v>108</v>
      </c>
      <c r="E58" s="53" t="s">
        <v>64</v>
      </c>
      <c r="F58" s="2" t="s">
        <v>65</v>
      </c>
      <c r="G58" s="3" t="s">
        <v>16</v>
      </c>
      <c r="H58" s="62">
        <v>2</v>
      </c>
      <c r="I58" s="67">
        <v>526</v>
      </c>
      <c r="J58" s="1">
        <f t="shared" si="12"/>
        <v>894</v>
      </c>
    </row>
    <row r="59" spans="1:10" ht="15.75">
      <c r="A59" s="25"/>
      <c r="B59" s="26"/>
      <c r="C59" s="26" t="s">
        <v>2117</v>
      </c>
      <c r="D59" s="26"/>
      <c r="E59" s="55"/>
      <c r="F59" s="26"/>
      <c r="G59" s="26"/>
      <c r="H59" s="64"/>
      <c r="I59" s="68"/>
    </row>
    <row r="60" spans="1:10">
      <c r="A60" s="28" t="s">
        <v>2118</v>
      </c>
      <c r="B60" s="2" t="s">
        <v>2120</v>
      </c>
      <c r="C60" s="2" t="s">
        <v>2119</v>
      </c>
      <c r="D60" s="3" t="s">
        <v>1987</v>
      </c>
      <c r="E60" s="53" t="s">
        <v>64</v>
      </c>
      <c r="F60" s="2" t="s">
        <v>65</v>
      </c>
      <c r="G60" s="3" t="s">
        <v>16</v>
      </c>
      <c r="H60" s="62">
        <v>10</v>
      </c>
      <c r="I60" s="67">
        <v>968</v>
      </c>
      <c r="J60" s="1">
        <f t="shared" ref="J60:J61" si="13">ROUND(I60*1.7,0)</f>
        <v>1646</v>
      </c>
    </row>
    <row r="61" spans="1:10">
      <c r="A61" s="28" t="s">
        <v>2121</v>
      </c>
      <c r="B61" s="2" t="s">
        <v>2123</v>
      </c>
      <c r="C61" s="2" t="s">
        <v>2122</v>
      </c>
      <c r="D61" s="3" t="s">
        <v>1987</v>
      </c>
      <c r="E61" s="53" t="s">
        <v>64</v>
      </c>
      <c r="F61" s="2" t="s">
        <v>65</v>
      </c>
      <c r="G61" s="3" t="s">
        <v>16</v>
      </c>
      <c r="H61" s="62">
        <v>10</v>
      </c>
      <c r="I61" s="67">
        <v>968</v>
      </c>
      <c r="J61" s="1">
        <f t="shared" si="13"/>
        <v>1646</v>
      </c>
    </row>
    <row r="62" spans="1:10" ht="15.75">
      <c r="A62" s="25"/>
      <c r="B62" s="26"/>
      <c r="C62" s="26" t="s">
        <v>2124</v>
      </c>
      <c r="D62" s="26"/>
      <c r="E62" s="55"/>
      <c r="F62" s="26"/>
      <c r="G62" s="26"/>
      <c r="H62" s="64"/>
      <c r="I62" s="68"/>
    </row>
    <row r="63" spans="1:10">
      <c r="A63" s="28" t="s">
        <v>2125</v>
      </c>
      <c r="B63" s="2" t="s">
        <v>2127</v>
      </c>
      <c r="C63" s="2" t="s">
        <v>2126</v>
      </c>
      <c r="D63" s="3" t="s">
        <v>108</v>
      </c>
      <c r="E63" s="53" t="s">
        <v>64</v>
      </c>
      <c r="F63" s="2" t="s">
        <v>65</v>
      </c>
      <c r="G63" s="3" t="s">
        <v>16</v>
      </c>
      <c r="H63" s="62">
        <v>2</v>
      </c>
      <c r="I63" s="67">
        <v>500</v>
      </c>
      <c r="J63" s="1">
        <f t="shared" ref="J63:J67" si="14">ROUND(I63*1.7,0)</f>
        <v>850</v>
      </c>
    </row>
    <row r="64" spans="1:10">
      <c r="A64" s="28" t="s">
        <v>2128</v>
      </c>
      <c r="B64" s="2" t="s">
        <v>2130</v>
      </c>
      <c r="C64" s="2" t="s">
        <v>2129</v>
      </c>
      <c r="D64" s="3" t="s">
        <v>108</v>
      </c>
      <c r="E64" s="53" t="s">
        <v>64</v>
      </c>
      <c r="F64" s="2" t="s">
        <v>65</v>
      </c>
      <c r="G64" s="3" t="s">
        <v>16</v>
      </c>
      <c r="H64" s="62">
        <v>2</v>
      </c>
      <c r="I64" s="67">
        <v>524</v>
      </c>
      <c r="J64" s="1">
        <f t="shared" si="14"/>
        <v>891</v>
      </c>
    </row>
    <row r="65" spans="1:10">
      <c r="A65" s="28" t="s">
        <v>2131</v>
      </c>
      <c r="B65" s="2" t="s">
        <v>2133</v>
      </c>
      <c r="C65" s="2" t="s">
        <v>2132</v>
      </c>
      <c r="D65" s="3" t="s">
        <v>108</v>
      </c>
      <c r="E65" s="53" t="s">
        <v>64</v>
      </c>
      <c r="F65" s="2" t="s">
        <v>65</v>
      </c>
      <c r="G65" s="3" t="s">
        <v>16</v>
      </c>
      <c r="H65" s="62">
        <v>2</v>
      </c>
      <c r="I65" s="67">
        <v>779</v>
      </c>
      <c r="J65" s="1">
        <f t="shared" si="14"/>
        <v>1324</v>
      </c>
    </row>
    <row r="66" spans="1:10">
      <c r="A66" s="28" t="s">
        <v>2134</v>
      </c>
      <c r="B66" s="2" t="s">
        <v>2136</v>
      </c>
      <c r="C66" s="2" t="s">
        <v>2135</v>
      </c>
      <c r="D66" s="3" t="s">
        <v>108</v>
      </c>
      <c r="E66" s="53" t="s">
        <v>64</v>
      </c>
      <c r="F66" s="2" t="s">
        <v>65</v>
      </c>
      <c r="G66" s="3" t="s">
        <v>16</v>
      </c>
      <c r="H66" s="62">
        <v>2</v>
      </c>
      <c r="I66" s="67">
        <v>781</v>
      </c>
      <c r="J66" s="1">
        <f t="shared" si="14"/>
        <v>1328</v>
      </c>
    </row>
    <row r="67" spans="1:10">
      <c r="A67" s="28" t="s">
        <v>2137</v>
      </c>
      <c r="B67" s="2" t="s">
        <v>2139</v>
      </c>
      <c r="C67" s="2" t="s">
        <v>2138</v>
      </c>
      <c r="D67" s="3" t="s">
        <v>108</v>
      </c>
      <c r="E67" s="53" t="s">
        <v>64</v>
      </c>
      <c r="F67" s="2" t="s">
        <v>65</v>
      </c>
      <c r="G67" s="3" t="s">
        <v>16</v>
      </c>
      <c r="H67" s="62">
        <v>8</v>
      </c>
      <c r="I67" s="67">
        <v>940</v>
      </c>
      <c r="J67" s="1">
        <f t="shared" si="14"/>
        <v>1598</v>
      </c>
    </row>
    <row r="68" spans="1:10">
      <c r="A68" s="28" t="s">
        <v>2140</v>
      </c>
      <c r="B68" s="2" t="s">
        <v>2142</v>
      </c>
      <c r="C68" s="2" t="s">
        <v>2141</v>
      </c>
      <c r="D68" s="3" t="s">
        <v>108</v>
      </c>
      <c r="E68" s="53" t="s">
        <v>64</v>
      </c>
      <c r="F68" s="2" t="s">
        <v>65</v>
      </c>
      <c r="G68" s="3" t="s">
        <v>16</v>
      </c>
      <c r="H68" s="62">
        <v>8</v>
      </c>
      <c r="I68" s="67">
        <v>1070</v>
      </c>
    </row>
    <row r="69" spans="1:10" ht="15.75">
      <c r="A69" s="25"/>
      <c r="B69" s="26"/>
      <c r="C69" s="26" t="s">
        <v>2143</v>
      </c>
      <c r="D69" s="26"/>
      <c r="E69" s="55"/>
      <c r="F69" s="26"/>
      <c r="G69" s="26"/>
      <c r="H69" s="64"/>
      <c r="I69" s="68"/>
    </row>
    <row r="70" spans="1:10">
      <c r="A70" s="28" t="s">
        <v>2144</v>
      </c>
      <c r="B70" s="2" t="s">
        <v>2146</v>
      </c>
      <c r="C70" s="2" t="s">
        <v>2145</v>
      </c>
      <c r="D70" s="3" t="s">
        <v>1987</v>
      </c>
      <c r="E70" s="53" t="s">
        <v>64</v>
      </c>
      <c r="F70" s="2" t="s">
        <v>65</v>
      </c>
      <c r="G70" s="3" t="s">
        <v>16</v>
      </c>
      <c r="H70" s="62">
        <v>10</v>
      </c>
      <c r="I70" s="67">
        <v>977</v>
      </c>
      <c r="J70" s="1">
        <f t="shared" ref="J70:J76" si="15">ROUND(I70*1.7,0)</f>
        <v>1661</v>
      </c>
    </row>
    <row r="71" spans="1:10" ht="30">
      <c r="A71" s="28" t="s">
        <v>2147</v>
      </c>
      <c r="B71" s="2" t="s">
        <v>2149</v>
      </c>
      <c r="C71" s="2" t="s">
        <v>2148</v>
      </c>
      <c r="D71" s="3" t="s">
        <v>1987</v>
      </c>
      <c r="E71" s="53" t="s">
        <v>64</v>
      </c>
      <c r="F71" s="2" t="s">
        <v>65</v>
      </c>
      <c r="G71" s="3" t="s">
        <v>16</v>
      </c>
      <c r="H71" s="62">
        <v>10</v>
      </c>
      <c r="I71" s="67">
        <v>977</v>
      </c>
      <c r="J71" s="1">
        <f t="shared" si="15"/>
        <v>1661</v>
      </c>
    </row>
    <row r="72" spans="1:10" ht="30">
      <c r="A72" s="28" t="s">
        <v>2150</v>
      </c>
      <c r="B72" s="2" t="s">
        <v>2152</v>
      </c>
      <c r="C72" s="2" t="s">
        <v>2151</v>
      </c>
      <c r="D72" s="3" t="s">
        <v>1987</v>
      </c>
      <c r="E72" s="53" t="s">
        <v>64</v>
      </c>
      <c r="F72" s="2" t="s">
        <v>65</v>
      </c>
      <c r="G72" s="3" t="s">
        <v>16</v>
      </c>
      <c r="H72" s="62">
        <v>10</v>
      </c>
      <c r="I72" s="67">
        <v>960</v>
      </c>
      <c r="J72" s="1">
        <f t="shared" si="15"/>
        <v>1632</v>
      </c>
    </row>
    <row r="73" spans="1:10">
      <c r="A73" s="28" t="s">
        <v>2153</v>
      </c>
      <c r="B73" s="2" t="s">
        <v>2155</v>
      </c>
      <c r="C73" s="2" t="s">
        <v>2154</v>
      </c>
      <c r="D73" s="3" t="s">
        <v>108</v>
      </c>
      <c r="E73" s="53" t="s">
        <v>64</v>
      </c>
      <c r="F73" s="2" t="s">
        <v>65</v>
      </c>
      <c r="G73" s="3" t="s">
        <v>16</v>
      </c>
      <c r="H73" s="62">
        <v>10</v>
      </c>
      <c r="I73" s="67">
        <v>955</v>
      </c>
      <c r="J73" s="1">
        <f t="shared" si="15"/>
        <v>1624</v>
      </c>
    </row>
    <row r="74" spans="1:10">
      <c r="A74" s="28" t="s">
        <v>2156</v>
      </c>
      <c r="B74" s="2" t="s">
        <v>2158</v>
      </c>
      <c r="C74" s="2" t="s">
        <v>2157</v>
      </c>
      <c r="D74" s="3" t="s">
        <v>1987</v>
      </c>
      <c r="E74" s="53" t="s">
        <v>64</v>
      </c>
      <c r="F74" s="2" t="s">
        <v>65</v>
      </c>
      <c r="G74" s="3" t="s">
        <v>16</v>
      </c>
      <c r="H74" s="62">
        <v>10</v>
      </c>
      <c r="I74" s="67">
        <v>968</v>
      </c>
      <c r="J74" s="1">
        <f t="shared" si="15"/>
        <v>1646</v>
      </c>
    </row>
    <row r="75" spans="1:10" ht="30">
      <c r="A75" s="28" t="s">
        <v>2159</v>
      </c>
      <c r="B75" s="2" t="s">
        <v>2161</v>
      </c>
      <c r="C75" s="2" t="s">
        <v>2160</v>
      </c>
      <c r="D75" s="3" t="s">
        <v>1987</v>
      </c>
      <c r="E75" s="53" t="s">
        <v>64</v>
      </c>
      <c r="F75" s="2" t="s">
        <v>65</v>
      </c>
      <c r="G75" s="3" t="s">
        <v>16</v>
      </c>
      <c r="H75" s="62">
        <v>10</v>
      </c>
      <c r="I75" s="67">
        <v>955</v>
      </c>
      <c r="J75" s="1">
        <f t="shared" si="15"/>
        <v>1624</v>
      </c>
    </row>
    <row r="76" spans="1:10" ht="30">
      <c r="A76" s="28" t="s">
        <v>2162</v>
      </c>
      <c r="B76" s="2" t="s">
        <v>2164</v>
      </c>
      <c r="C76" s="2" t="s">
        <v>2163</v>
      </c>
      <c r="D76" s="3" t="s">
        <v>1987</v>
      </c>
      <c r="E76" s="53" t="s">
        <v>64</v>
      </c>
      <c r="F76" s="2" t="s">
        <v>65</v>
      </c>
      <c r="G76" s="3" t="s">
        <v>16</v>
      </c>
      <c r="H76" s="62">
        <v>10</v>
      </c>
      <c r="I76" s="67">
        <v>955</v>
      </c>
      <c r="J76" s="1">
        <f t="shared" si="15"/>
        <v>1624</v>
      </c>
    </row>
    <row r="77" spans="1:10" ht="15.75">
      <c r="A77" s="25"/>
      <c r="B77" s="26"/>
      <c r="C77" s="26" t="s">
        <v>2165</v>
      </c>
      <c r="D77" s="26"/>
      <c r="E77" s="55"/>
      <c r="F77" s="26"/>
      <c r="G77" s="26"/>
      <c r="H77" s="64"/>
      <c r="I77" s="68"/>
    </row>
    <row r="78" spans="1:10" ht="30">
      <c r="A78" s="28" t="s">
        <v>2166</v>
      </c>
      <c r="B78" s="2"/>
      <c r="C78" s="2" t="s">
        <v>2167</v>
      </c>
      <c r="D78" s="3" t="s">
        <v>108</v>
      </c>
      <c r="E78" s="53" t="s">
        <v>64</v>
      </c>
      <c r="F78" s="2" t="s">
        <v>65</v>
      </c>
      <c r="G78" s="3" t="s">
        <v>16</v>
      </c>
      <c r="H78" s="62">
        <v>2</v>
      </c>
      <c r="I78" s="67">
        <v>475</v>
      </c>
      <c r="J78" s="1">
        <f t="shared" ref="J78:J96" si="16">ROUND(I78*1.7,0)</f>
        <v>808</v>
      </c>
    </row>
    <row r="79" spans="1:10">
      <c r="A79" s="28" t="s">
        <v>2168</v>
      </c>
      <c r="B79" s="2" t="s">
        <v>2170</v>
      </c>
      <c r="C79" s="2" t="s">
        <v>2169</v>
      </c>
      <c r="D79" s="3" t="s">
        <v>108</v>
      </c>
      <c r="E79" s="53" t="s">
        <v>64</v>
      </c>
      <c r="F79" s="2" t="s">
        <v>65</v>
      </c>
      <c r="G79" s="3" t="s">
        <v>16</v>
      </c>
      <c r="H79" s="62">
        <v>2</v>
      </c>
      <c r="I79" s="67">
        <v>534</v>
      </c>
      <c r="J79" s="1">
        <f t="shared" si="16"/>
        <v>908</v>
      </c>
    </row>
    <row r="80" spans="1:10">
      <c r="A80" s="28" t="s">
        <v>2171</v>
      </c>
      <c r="B80" s="2" t="s">
        <v>2173</v>
      </c>
      <c r="C80" s="2" t="s">
        <v>2172</v>
      </c>
      <c r="D80" s="3" t="s">
        <v>108</v>
      </c>
      <c r="E80" s="53" t="s">
        <v>64</v>
      </c>
      <c r="F80" s="2" t="s">
        <v>65</v>
      </c>
      <c r="G80" s="3" t="s">
        <v>16</v>
      </c>
      <c r="H80" s="62">
        <v>2</v>
      </c>
      <c r="I80" s="67">
        <v>462</v>
      </c>
      <c r="J80" s="1">
        <f t="shared" si="16"/>
        <v>785</v>
      </c>
    </row>
    <row r="81" spans="1:10">
      <c r="A81" s="28" t="s">
        <v>2174</v>
      </c>
      <c r="B81" s="2" t="s">
        <v>2176</v>
      </c>
      <c r="C81" s="2" t="s">
        <v>2175</v>
      </c>
      <c r="D81" s="3" t="s">
        <v>108</v>
      </c>
      <c r="E81" s="53" t="s">
        <v>64</v>
      </c>
      <c r="F81" s="2" t="s">
        <v>65</v>
      </c>
      <c r="G81" s="3" t="s">
        <v>16</v>
      </c>
      <c r="H81" s="62">
        <v>2</v>
      </c>
      <c r="I81" s="67">
        <v>526</v>
      </c>
      <c r="J81" s="1">
        <f t="shared" si="16"/>
        <v>894</v>
      </c>
    </row>
    <row r="82" spans="1:10">
      <c r="A82" s="28" t="s">
        <v>2177</v>
      </c>
      <c r="B82" s="2" t="s">
        <v>2179</v>
      </c>
      <c r="C82" s="2" t="s">
        <v>2178</v>
      </c>
      <c r="D82" s="3" t="s">
        <v>108</v>
      </c>
      <c r="E82" s="53" t="s">
        <v>64</v>
      </c>
      <c r="F82" s="2" t="s">
        <v>65</v>
      </c>
      <c r="G82" s="3" t="s">
        <v>16</v>
      </c>
      <c r="H82" s="62">
        <v>2</v>
      </c>
      <c r="I82" s="67">
        <v>474</v>
      </c>
      <c r="J82" s="1">
        <f t="shared" si="16"/>
        <v>806</v>
      </c>
    </row>
    <row r="83" spans="1:10">
      <c r="A83" s="28" t="s">
        <v>2180</v>
      </c>
      <c r="B83" s="2" t="s">
        <v>2182</v>
      </c>
      <c r="C83" s="2" t="s">
        <v>2181</v>
      </c>
      <c r="D83" s="3" t="s">
        <v>108</v>
      </c>
      <c r="E83" s="53" t="s">
        <v>64</v>
      </c>
      <c r="F83" s="2" t="s">
        <v>65</v>
      </c>
      <c r="G83" s="3" t="s">
        <v>16</v>
      </c>
      <c r="H83" s="62">
        <v>2</v>
      </c>
      <c r="I83" s="67">
        <v>516</v>
      </c>
      <c r="J83" s="1">
        <f t="shared" si="16"/>
        <v>877</v>
      </c>
    </row>
    <row r="84" spans="1:10">
      <c r="A84" s="28" t="s">
        <v>2183</v>
      </c>
      <c r="B84" s="2" t="s">
        <v>2185</v>
      </c>
      <c r="C84" s="2" t="s">
        <v>2184</v>
      </c>
      <c r="D84" s="3" t="s">
        <v>108</v>
      </c>
      <c r="E84" s="53" t="s">
        <v>64</v>
      </c>
      <c r="F84" s="2" t="s">
        <v>65</v>
      </c>
      <c r="G84" s="3" t="s">
        <v>16</v>
      </c>
      <c r="H84" s="62">
        <v>2</v>
      </c>
      <c r="I84" s="67">
        <v>492</v>
      </c>
      <c r="J84" s="1">
        <f t="shared" si="16"/>
        <v>836</v>
      </c>
    </row>
    <row r="85" spans="1:10">
      <c r="A85" s="28" t="s">
        <v>2186</v>
      </c>
      <c r="B85" s="2" t="s">
        <v>2188</v>
      </c>
      <c r="C85" s="2" t="s">
        <v>2187</v>
      </c>
      <c r="D85" s="3" t="s">
        <v>108</v>
      </c>
      <c r="E85" s="53" t="s">
        <v>64</v>
      </c>
      <c r="F85" s="2" t="s">
        <v>65</v>
      </c>
      <c r="G85" s="3" t="s">
        <v>16</v>
      </c>
      <c r="H85" s="62">
        <v>2</v>
      </c>
      <c r="I85" s="67">
        <v>479</v>
      </c>
      <c r="J85" s="1">
        <f t="shared" si="16"/>
        <v>814</v>
      </c>
    </row>
    <row r="86" spans="1:10">
      <c r="A86" s="28" t="s">
        <v>2189</v>
      </c>
      <c r="B86" s="2" t="s">
        <v>2191</v>
      </c>
      <c r="C86" s="2" t="s">
        <v>2190</v>
      </c>
      <c r="D86" s="3" t="s">
        <v>108</v>
      </c>
      <c r="E86" s="53" t="s">
        <v>64</v>
      </c>
      <c r="F86" s="2" t="s">
        <v>65</v>
      </c>
      <c r="G86" s="3" t="s">
        <v>16</v>
      </c>
      <c r="H86" s="62">
        <v>2</v>
      </c>
      <c r="I86" s="67">
        <v>527</v>
      </c>
      <c r="J86" s="1">
        <f t="shared" si="16"/>
        <v>896</v>
      </c>
    </row>
    <row r="87" spans="1:10">
      <c r="A87" s="28" t="s">
        <v>2192</v>
      </c>
      <c r="B87" s="2" t="s">
        <v>2194</v>
      </c>
      <c r="C87" s="2" t="s">
        <v>2193</v>
      </c>
      <c r="D87" s="3" t="s">
        <v>108</v>
      </c>
      <c r="E87" s="53" t="s">
        <v>64</v>
      </c>
      <c r="F87" s="2" t="s">
        <v>65</v>
      </c>
      <c r="G87" s="3" t="s">
        <v>16</v>
      </c>
      <c r="H87" s="62">
        <v>2</v>
      </c>
      <c r="I87" s="67">
        <v>496</v>
      </c>
      <c r="J87" s="1">
        <f t="shared" si="16"/>
        <v>843</v>
      </c>
    </row>
    <row r="88" spans="1:10">
      <c r="A88" s="28" t="s">
        <v>2195</v>
      </c>
      <c r="B88" s="2" t="s">
        <v>2197</v>
      </c>
      <c r="C88" s="2" t="s">
        <v>2196</v>
      </c>
      <c r="D88" s="3" t="s">
        <v>108</v>
      </c>
      <c r="E88" s="53" t="s">
        <v>64</v>
      </c>
      <c r="F88" s="2" t="s">
        <v>65</v>
      </c>
      <c r="G88" s="3" t="s">
        <v>16</v>
      </c>
      <c r="H88" s="62">
        <v>2</v>
      </c>
      <c r="I88" s="67">
        <v>470</v>
      </c>
      <c r="J88" s="1">
        <f t="shared" si="16"/>
        <v>799</v>
      </c>
    </row>
    <row r="89" spans="1:10">
      <c r="A89" s="28" t="s">
        <v>2198</v>
      </c>
      <c r="B89" s="2" t="s">
        <v>2200</v>
      </c>
      <c r="C89" s="2" t="s">
        <v>2199</v>
      </c>
      <c r="D89" s="3" t="s">
        <v>108</v>
      </c>
      <c r="E89" s="53" t="s">
        <v>64</v>
      </c>
      <c r="F89" s="2" t="s">
        <v>65</v>
      </c>
      <c r="G89" s="3" t="s">
        <v>16</v>
      </c>
      <c r="H89" s="62">
        <v>2</v>
      </c>
      <c r="I89" s="67">
        <v>480</v>
      </c>
      <c r="J89" s="1">
        <f t="shared" si="16"/>
        <v>816</v>
      </c>
    </row>
    <row r="90" spans="1:10">
      <c r="A90" s="28" t="s">
        <v>2201</v>
      </c>
      <c r="B90" s="2" t="s">
        <v>2203</v>
      </c>
      <c r="C90" s="2" t="s">
        <v>2202</v>
      </c>
      <c r="D90" s="3" t="s">
        <v>108</v>
      </c>
      <c r="E90" s="53" t="s">
        <v>64</v>
      </c>
      <c r="F90" s="2" t="s">
        <v>65</v>
      </c>
      <c r="G90" s="3" t="s">
        <v>16</v>
      </c>
      <c r="H90" s="62">
        <v>2</v>
      </c>
      <c r="I90" s="67">
        <v>513</v>
      </c>
      <c r="J90" s="1">
        <f t="shared" si="16"/>
        <v>872</v>
      </c>
    </row>
    <row r="91" spans="1:10">
      <c r="A91" s="28" t="s">
        <v>2204</v>
      </c>
      <c r="B91" s="2" t="s">
        <v>2206</v>
      </c>
      <c r="C91" s="2" t="s">
        <v>2205</v>
      </c>
      <c r="D91" s="3" t="s">
        <v>108</v>
      </c>
      <c r="E91" s="53" t="s">
        <v>64</v>
      </c>
      <c r="F91" s="2" t="s">
        <v>65</v>
      </c>
      <c r="G91" s="3" t="s">
        <v>16</v>
      </c>
      <c r="H91" s="62">
        <v>2</v>
      </c>
      <c r="I91" s="67">
        <v>472</v>
      </c>
      <c r="J91" s="1">
        <f t="shared" si="16"/>
        <v>802</v>
      </c>
    </row>
    <row r="92" spans="1:10">
      <c r="A92" s="28" t="s">
        <v>2207</v>
      </c>
      <c r="B92" s="2" t="s">
        <v>2209</v>
      </c>
      <c r="C92" s="2" t="s">
        <v>2208</v>
      </c>
      <c r="D92" s="3" t="s">
        <v>108</v>
      </c>
      <c r="E92" s="53" t="s">
        <v>64</v>
      </c>
      <c r="F92" s="2" t="s">
        <v>65</v>
      </c>
      <c r="G92" s="3" t="s">
        <v>16</v>
      </c>
      <c r="H92" s="62">
        <v>2</v>
      </c>
      <c r="I92" s="67">
        <v>529</v>
      </c>
      <c r="J92" s="1">
        <f t="shared" si="16"/>
        <v>899</v>
      </c>
    </row>
    <row r="93" spans="1:10">
      <c r="A93" s="28" t="s">
        <v>2210</v>
      </c>
      <c r="B93" s="2" t="s">
        <v>2212</v>
      </c>
      <c r="C93" s="2" t="s">
        <v>2211</v>
      </c>
      <c r="D93" s="3" t="s">
        <v>108</v>
      </c>
      <c r="E93" s="53" t="s">
        <v>64</v>
      </c>
      <c r="F93" s="2" t="s">
        <v>65</v>
      </c>
      <c r="G93" s="3" t="s">
        <v>16</v>
      </c>
      <c r="H93" s="62">
        <v>2</v>
      </c>
      <c r="I93" s="67">
        <v>524</v>
      </c>
      <c r="J93" s="1">
        <f t="shared" si="16"/>
        <v>891</v>
      </c>
    </row>
    <row r="94" spans="1:10">
      <c r="A94" s="28" t="s">
        <v>2213</v>
      </c>
      <c r="B94" s="2" t="s">
        <v>2215</v>
      </c>
      <c r="C94" s="2" t="s">
        <v>2214</v>
      </c>
      <c r="D94" s="3" t="s">
        <v>108</v>
      </c>
      <c r="E94" s="53" t="s">
        <v>64</v>
      </c>
      <c r="F94" s="2" t="s">
        <v>65</v>
      </c>
      <c r="G94" s="3" t="s">
        <v>16</v>
      </c>
      <c r="H94" s="62">
        <v>2</v>
      </c>
      <c r="I94" s="67">
        <v>477</v>
      </c>
      <c r="J94" s="1">
        <f t="shared" si="16"/>
        <v>811</v>
      </c>
    </row>
    <row r="95" spans="1:10">
      <c r="A95" s="28" t="s">
        <v>2216</v>
      </c>
      <c r="B95" s="2" t="s">
        <v>2218</v>
      </c>
      <c r="C95" s="2" t="s">
        <v>2217</v>
      </c>
      <c r="D95" s="3" t="s">
        <v>108</v>
      </c>
      <c r="E95" s="53" t="s">
        <v>64</v>
      </c>
      <c r="F95" s="2" t="s">
        <v>65</v>
      </c>
      <c r="G95" s="3" t="s">
        <v>16</v>
      </c>
      <c r="H95" s="62">
        <v>2</v>
      </c>
      <c r="I95" s="67">
        <v>508</v>
      </c>
      <c r="J95" s="1">
        <f t="shared" si="16"/>
        <v>864</v>
      </c>
    </row>
    <row r="96" spans="1:10">
      <c r="A96" s="28" t="s">
        <v>2219</v>
      </c>
      <c r="B96" s="2" t="s">
        <v>2221</v>
      </c>
      <c r="C96" s="2" t="s">
        <v>2220</v>
      </c>
      <c r="D96" s="3" t="s">
        <v>108</v>
      </c>
      <c r="E96" s="53" t="s">
        <v>64</v>
      </c>
      <c r="F96" s="2" t="s">
        <v>65</v>
      </c>
      <c r="G96" s="3" t="s">
        <v>16</v>
      </c>
      <c r="H96" s="62">
        <v>8</v>
      </c>
      <c r="I96" s="67">
        <v>2683</v>
      </c>
      <c r="J96" s="1">
        <f t="shared" si="16"/>
        <v>4561</v>
      </c>
    </row>
    <row r="97" spans="1:10" ht="15.75">
      <c r="A97" s="25"/>
      <c r="B97" s="26"/>
      <c r="C97" s="26" t="s">
        <v>2222</v>
      </c>
      <c r="D97" s="26"/>
      <c r="E97" s="55"/>
      <c r="F97" s="26"/>
      <c r="G97" s="26"/>
      <c r="H97" s="64"/>
      <c r="I97" s="68"/>
    </row>
    <row r="98" spans="1:10">
      <c r="A98" s="28" t="s">
        <v>2223</v>
      </c>
      <c r="B98" s="2" t="s">
        <v>2225</v>
      </c>
      <c r="C98" s="2" t="s">
        <v>2224</v>
      </c>
      <c r="D98" s="3" t="s">
        <v>1987</v>
      </c>
      <c r="E98" s="53" t="s">
        <v>64</v>
      </c>
      <c r="F98" s="2" t="s">
        <v>65</v>
      </c>
      <c r="G98" s="3" t="s">
        <v>16</v>
      </c>
      <c r="H98" s="62">
        <v>10</v>
      </c>
      <c r="I98" s="67">
        <v>760</v>
      </c>
      <c r="J98" s="1">
        <f t="shared" ref="J98:J103" si="17">ROUND(I98*1.7,0)</f>
        <v>1292</v>
      </c>
    </row>
    <row r="99" spans="1:10">
      <c r="A99" s="28" t="s">
        <v>2226</v>
      </c>
      <c r="B99" s="2" t="s">
        <v>2228</v>
      </c>
      <c r="C99" s="2" t="s">
        <v>2227</v>
      </c>
      <c r="D99" s="3" t="s">
        <v>1987</v>
      </c>
      <c r="E99" s="53" t="s">
        <v>64</v>
      </c>
      <c r="F99" s="2" t="s">
        <v>65</v>
      </c>
      <c r="G99" s="3" t="s">
        <v>16</v>
      </c>
      <c r="H99" s="62">
        <v>10</v>
      </c>
      <c r="I99" s="67">
        <v>760</v>
      </c>
      <c r="J99" s="1">
        <f t="shared" si="17"/>
        <v>1292</v>
      </c>
    </row>
    <row r="100" spans="1:10">
      <c r="A100" s="28" t="s">
        <v>2229</v>
      </c>
      <c r="B100" s="2" t="s">
        <v>2231</v>
      </c>
      <c r="C100" s="2" t="s">
        <v>2230</v>
      </c>
      <c r="D100" s="3" t="s">
        <v>1987</v>
      </c>
      <c r="E100" s="53" t="s">
        <v>64</v>
      </c>
      <c r="F100" s="2" t="s">
        <v>65</v>
      </c>
      <c r="G100" s="3" t="s">
        <v>16</v>
      </c>
      <c r="H100" s="62">
        <v>10</v>
      </c>
      <c r="I100" s="67">
        <v>760</v>
      </c>
      <c r="J100" s="1">
        <f t="shared" si="17"/>
        <v>1292</v>
      </c>
    </row>
    <row r="101" spans="1:10">
      <c r="A101" s="28" t="s">
        <v>2232</v>
      </c>
      <c r="B101" s="2" t="s">
        <v>2234</v>
      </c>
      <c r="C101" s="2" t="s">
        <v>2233</v>
      </c>
      <c r="D101" s="3" t="s">
        <v>1987</v>
      </c>
      <c r="E101" s="53" t="s">
        <v>64</v>
      </c>
      <c r="F101" s="2" t="s">
        <v>65</v>
      </c>
      <c r="G101" s="3" t="s">
        <v>16</v>
      </c>
      <c r="H101" s="62">
        <v>10</v>
      </c>
      <c r="I101" s="67">
        <v>760</v>
      </c>
      <c r="J101" s="1">
        <f t="shared" si="17"/>
        <v>1292</v>
      </c>
    </row>
    <row r="102" spans="1:10">
      <c r="A102" s="28" t="s">
        <v>2235</v>
      </c>
      <c r="B102" s="2" t="s">
        <v>2237</v>
      </c>
      <c r="C102" s="2" t="s">
        <v>2236</v>
      </c>
      <c r="D102" s="3" t="s">
        <v>1987</v>
      </c>
      <c r="E102" s="53" t="s">
        <v>64</v>
      </c>
      <c r="F102" s="2" t="s">
        <v>65</v>
      </c>
      <c r="G102" s="3" t="s">
        <v>16</v>
      </c>
      <c r="H102" s="62">
        <v>10</v>
      </c>
      <c r="I102" s="67">
        <v>760</v>
      </c>
      <c r="J102" s="1">
        <f t="shared" si="17"/>
        <v>1292</v>
      </c>
    </row>
    <row r="103" spans="1:10">
      <c r="A103" s="28" t="s">
        <v>2238</v>
      </c>
      <c r="B103" s="2" t="s">
        <v>2240</v>
      </c>
      <c r="C103" s="2" t="s">
        <v>2239</v>
      </c>
      <c r="D103" s="3" t="s">
        <v>1987</v>
      </c>
      <c r="E103" s="53" t="s">
        <v>64</v>
      </c>
      <c r="F103" s="2" t="s">
        <v>65</v>
      </c>
      <c r="G103" s="3" t="s">
        <v>16</v>
      </c>
      <c r="H103" s="62">
        <v>10</v>
      </c>
      <c r="I103" s="67">
        <v>760</v>
      </c>
      <c r="J103" s="1">
        <f t="shared" si="17"/>
        <v>1292</v>
      </c>
    </row>
    <row r="104" spans="1:10" ht="15.75">
      <c r="A104" s="25"/>
      <c r="B104" s="26"/>
      <c r="C104" s="26" t="s">
        <v>2241</v>
      </c>
      <c r="D104" s="26"/>
      <c r="E104" s="55"/>
      <c r="F104" s="26"/>
      <c r="G104" s="26"/>
      <c r="H104" s="64"/>
      <c r="I104" s="68"/>
    </row>
    <row r="105" spans="1:10">
      <c r="A105" s="28" t="s">
        <v>2242</v>
      </c>
      <c r="B105" s="2" t="s">
        <v>2244</v>
      </c>
      <c r="C105" s="2" t="s">
        <v>2243</v>
      </c>
      <c r="D105" s="3" t="s">
        <v>108</v>
      </c>
      <c r="E105" s="53" t="s">
        <v>64</v>
      </c>
      <c r="F105" s="2" t="s">
        <v>65</v>
      </c>
      <c r="G105" s="3" t="s">
        <v>16</v>
      </c>
      <c r="H105" s="62">
        <v>2</v>
      </c>
      <c r="I105" s="67">
        <v>470</v>
      </c>
      <c r="J105" s="1">
        <f t="shared" ref="J105:J127" si="18">ROUND(I105*1.7,0)</f>
        <v>799</v>
      </c>
    </row>
    <row r="106" spans="1:10">
      <c r="A106" s="28" t="s">
        <v>2245</v>
      </c>
      <c r="B106" s="2" t="s">
        <v>2247</v>
      </c>
      <c r="C106" s="2" t="s">
        <v>2246</v>
      </c>
      <c r="D106" s="3" t="s">
        <v>108</v>
      </c>
      <c r="E106" s="53" t="s">
        <v>64</v>
      </c>
      <c r="F106" s="2" t="s">
        <v>65</v>
      </c>
      <c r="G106" s="3" t="s">
        <v>16</v>
      </c>
      <c r="H106" s="62">
        <v>2</v>
      </c>
      <c r="I106" s="67">
        <v>534</v>
      </c>
      <c r="J106" s="1">
        <f t="shared" si="18"/>
        <v>908</v>
      </c>
    </row>
    <row r="107" spans="1:10">
      <c r="A107" s="28" t="s">
        <v>2248</v>
      </c>
      <c r="B107" s="2" t="s">
        <v>2250</v>
      </c>
      <c r="C107" s="2" t="s">
        <v>2249</v>
      </c>
      <c r="D107" s="3" t="s">
        <v>108</v>
      </c>
      <c r="E107" s="53" t="s">
        <v>64</v>
      </c>
      <c r="F107" s="2" t="s">
        <v>65</v>
      </c>
      <c r="G107" s="3" t="s">
        <v>16</v>
      </c>
      <c r="H107" s="62">
        <v>2</v>
      </c>
      <c r="I107" s="67">
        <v>508</v>
      </c>
      <c r="J107" s="1">
        <f t="shared" si="18"/>
        <v>864</v>
      </c>
    </row>
    <row r="108" spans="1:10">
      <c r="A108" s="28" t="s">
        <v>2251</v>
      </c>
      <c r="B108" s="2" t="s">
        <v>2253</v>
      </c>
      <c r="C108" s="2" t="s">
        <v>2252</v>
      </c>
      <c r="D108" s="3" t="s">
        <v>108</v>
      </c>
      <c r="E108" s="53" t="s">
        <v>64</v>
      </c>
      <c r="F108" s="2" t="s">
        <v>65</v>
      </c>
      <c r="G108" s="3" t="s">
        <v>16</v>
      </c>
      <c r="H108" s="62">
        <v>2</v>
      </c>
      <c r="I108" s="67">
        <v>486</v>
      </c>
      <c r="J108" s="1">
        <f t="shared" si="18"/>
        <v>826</v>
      </c>
    </row>
    <row r="109" spans="1:10">
      <c r="A109" s="28" t="s">
        <v>2254</v>
      </c>
      <c r="B109" s="2" t="s">
        <v>2256</v>
      </c>
      <c r="C109" s="2" t="s">
        <v>2255</v>
      </c>
      <c r="D109" s="3" t="s">
        <v>108</v>
      </c>
      <c r="E109" s="53" t="s">
        <v>64</v>
      </c>
      <c r="F109" s="2" t="s">
        <v>65</v>
      </c>
      <c r="G109" s="3" t="s">
        <v>16</v>
      </c>
      <c r="H109" s="62">
        <v>2</v>
      </c>
      <c r="I109" s="67">
        <v>471</v>
      </c>
      <c r="J109" s="1">
        <f t="shared" si="18"/>
        <v>801</v>
      </c>
    </row>
    <row r="110" spans="1:10">
      <c r="A110" s="28" t="s">
        <v>2257</v>
      </c>
      <c r="B110" s="2" t="s">
        <v>2259</v>
      </c>
      <c r="C110" s="2" t="s">
        <v>2258</v>
      </c>
      <c r="D110" s="3" t="s">
        <v>108</v>
      </c>
      <c r="E110" s="53" t="s">
        <v>64</v>
      </c>
      <c r="F110" s="2" t="s">
        <v>65</v>
      </c>
      <c r="G110" s="3" t="s">
        <v>16</v>
      </c>
      <c r="H110" s="62">
        <v>2</v>
      </c>
      <c r="I110" s="67">
        <v>694</v>
      </c>
      <c r="J110" s="1">
        <f t="shared" si="18"/>
        <v>1180</v>
      </c>
    </row>
    <row r="111" spans="1:10">
      <c r="A111" s="28" t="s">
        <v>2260</v>
      </c>
      <c r="B111" s="2" t="s">
        <v>2262</v>
      </c>
      <c r="C111" s="2" t="s">
        <v>2261</v>
      </c>
      <c r="D111" s="3" t="s">
        <v>108</v>
      </c>
      <c r="E111" s="53" t="s">
        <v>64</v>
      </c>
      <c r="F111" s="2" t="s">
        <v>65</v>
      </c>
      <c r="G111" s="3" t="s">
        <v>16</v>
      </c>
      <c r="H111" s="62">
        <v>2</v>
      </c>
      <c r="I111" s="67">
        <v>446</v>
      </c>
      <c r="J111" s="1">
        <f t="shared" si="18"/>
        <v>758</v>
      </c>
    </row>
    <row r="112" spans="1:10">
      <c r="A112" s="28" t="s">
        <v>2263</v>
      </c>
      <c r="B112" s="2" t="s">
        <v>2265</v>
      </c>
      <c r="C112" s="2" t="s">
        <v>2264</v>
      </c>
      <c r="D112" s="3" t="s">
        <v>108</v>
      </c>
      <c r="E112" s="53" t="s">
        <v>64</v>
      </c>
      <c r="F112" s="2" t="s">
        <v>65</v>
      </c>
      <c r="G112" s="3" t="s">
        <v>16</v>
      </c>
      <c r="H112" s="62">
        <v>2</v>
      </c>
      <c r="I112" s="67">
        <v>497</v>
      </c>
      <c r="J112" s="1">
        <f t="shared" si="18"/>
        <v>845</v>
      </c>
    </row>
    <row r="113" spans="1:10">
      <c r="A113" s="28" t="s">
        <v>2266</v>
      </c>
      <c r="B113" s="2" t="s">
        <v>2268</v>
      </c>
      <c r="C113" s="2" t="s">
        <v>2267</v>
      </c>
      <c r="D113" s="3" t="s">
        <v>108</v>
      </c>
      <c r="E113" s="53" t="s">
        <v>64</v>
      </c>
      <c r="F113" s="2" t="s">
        <v>65</v>
      </c>
      <c r="G113" s="3" t="s">
        <v>16</v>
      </c>
      <c r="H113" s="62">
        <v>2</v>
      </c>
      <c r="I113" s="67">
        <v>532</v>
      </c>
      <c r="J113" s="1">
        <f t="shared" si="18"/>
        <v>904</v>
      </c>
    </row>
    <row r="114" spans="1:10">
      <c r="A114" s="28" t="s">
        <v>2269</v>
      </c>
      <c r="B114" s="2" t="s">
        <v>2271</v>
      </c>
      <c r="C114" s="2" t="s">
        <v>2270</v>
      </c>
      <c r="D114" s="3" t="s">
        <v>108</v>
      </c>
      <c r="E114" s="53" t="s">
        <v>64</v>
      </c>
      <c r="F114" s="2" t="s">
        <v>65</v>
      </c>
      <c r="G114" s="3" t="s">
        <v>16</v>
      </c>
      <c r="H114" s="62">
        <v>2</v>
      </c>
      <c r="I114" s="67">
        <v>520</v>
      </c>
      <c r="J114" s="1">
        <f t="shared" si="18"/>
        <v>884</v>
      </c>
    </row>
    <row r="115" spans="1:10">
      <c r="A115" s="28" t="s">
        <v>2272</v>
      </c>
      <c r="B115" s="2" t="s">
        <v>2274</v>
      </c>
      <c r="C115" s="2" t="s">
        <v>2273</v>
      </c>
      <c r="D115" s="3" t="s">
        <v>108</v>
      </c>
      <c r="E115" s="53" t="s">
        <v>64</v>
      </c>
      <c r="F115" s="2" t="s">
        <v>65</v>
      </c>
      <c r="G115" s="3" t="s">
        <v>16</v>
      </c>
      <c r="H115" s="62">
        <v>2</v>
      </c>
      <c r="I115" s="67">
        <v>1040</v>
      </c>
      <c r="J115" s="1">
        <f t="shared" si="18"/>
        <v>1768</v>
      </c>
    </row>
    <row r="116" spans="1:10">
      <c r="A116" s="28" t="s">
        <v>2275</v>
      </c>
      <c r="B116" s="2" t="s">
        <v>2277</v>
      </c>
      <c r="C116" s="2" t="s">
        <v>2276</v>
      </c>
      <c r="D116" s="3" t="s">
        <v>108</v>
      </c>
      <c r="E116" s="53" t="s">
        <v>64</v>
      </c>
      <c r="F116" s="2" t="s">
        <v>65</v>
      </c>
      <c r="G116" s="3" t="s">
        <v>16</v>
      </c>
      <c r="H116" s="62">
        <v>2</v>
      </c>
      <c r="I116" s="67">
        <v>526</v>
      </c>
      <c r="J116" s="1">
        <f t="shared" si="18"/>
        <v>894</v>
      </c>
    </row>
    <row r="117" spans="1:10">
      <c r="A117" s="28" t="s">
        <v>2278</v>
      </c>
      <c r="B117" s="2" t="s">
        <v>2280</v>
      </c>
      <c r="C117" s="2" t="s">
        <v>2279</v>
      </c>
      <c r="D117" s="3" t="s">
        <v>108</v>
      </c>
      <c r="E117" s="53" t="s">
        <v>64</v>
      </c>
      <c r="F117" s="2" t="s">
        <v>65</v>
      </c>
      <c r="G117" s="3" t="s">
        <v>16</v>
      </c>
      <c r="H117" s="62">
        <v>2</v>
      </c>
      <c r="I117" s="67">
        <v>442</v>
      </c>
      <c r="J117" s="1">
        <f t="shared" si="18"/>
        <v>751</v>
      </c>
    </row>
    <row r="118" spans="1:10">
      <c r="A118" s="28" t="s">
        <v>2281</v>
      </c>
      <c r="B118" s="2" t="s">
        <v>2283</v>
      </c>
      <c r="C118" s="2" t="s">
        <v>2282</v>
      </c>
      <c r="D118" s="3" t="s">
        <v>108</v>
      </c>
      <c r="E118" s="53" t="s">
        <v>64</v>
      </c>
      <c r="F118" s="2" t="s">
        <v>65</v>
      </c>
      <c r="G118" s="3" t="s">
        <v>16</v>
      </c>
      <c r="H118" s="62">
        <v>2</v>
      </c>
      <c r="I118" s="67">
        <v>505</v>
      </c>
      <c r="J118" s="1">
        <f t="shared" si="18"/>
        <v>859</v>
      </c>
    </row>
    <row r="119" spans="1:10">
      <c r="A119" s="28" t="s">
        <v>2284</v>
      </c>
      <c r="B119" s="2" t="s">
        <v>2286</v>
      </c>
      <c r="C119" s="2" t="s">
        <v>2285</v>
      </c>
      <c r="D119" s="3" t="s">
        <v>108</v>
      </c>
      <c r="E119" s="53" t="s">
        <v>64</v>
      </c>
      <c r="F119" s="2" t="s">
        <v>65</v>
      </c>
      <c r="G119" s="3" t="s">
        <v>16</v>
      </c>
      <c r="H119" s="62">
        <v>2</v>
      </c>
      <c r="I119" s="67">
        <v>498</v>
      </c>
      <c r="J119" s="1">
        <f t="shared" si="18"/>
        <v>847</v>
      </c>
    </row>
    <row r="120" spans="1:10">
      <c r="A120" s="28" t="s">
        <v>2287</v>
      </c>
      <c r="B120" s="2" t="s">
        <v>2289</v>
      </c>
      <c r="C120" s="2" t="s">
        <v>2288</v>
      </c>
      <c r="D120" s="3" t="s">
        <v>108</v>
      </c>
      <c r="E120" s="53" t="s">
        <v>64</v>
      </c>
      <c r="F120" s="2" t="s">
        <v>65</v>
      </c>
      <c r="G120" s="3" t="s">
        <v>16</v>
      </c>
      <c r="H120" s="62">
        <v>2</v>
      </c>
      <c r="I120" s="67">
        <v>628</v>
      </c>
      <c r="J120" s="1">
        <f t="shared" si="18"/>
        <v>1068</v>
      </c>
    </row>
    <row r="121" spans="1:10">
      <c r="A121" s="28" t="s">
        <v>2290</v>
      </c>
      <c r="B121" s="2" t="s">
        <v>2292</v>
      </c>
      <c r="C121" s="2" t="s">
        <v>2291</v>
      </c>
      <c r="D121" s="3" t="s">
        <v>108</v>
      </c>
      <c r="E121" s="53" t="s">
        <v>64</v>
      </c>
      <c r="F121" s="2" t="s">
        <v>65</v>
      </c>
      <c r="G121" s="3" t="s">
        <v>16</v>
      </c>
      <c r="H121" s="62">
        <v>2</v>
      </c>
      <c r="I121" s="67">
        <v>534</v>
      </c>
      <c r="J121" s="1">
        <f t="shared" si="18"/>
        <v>908</v>
      </c>
    </row>
    <row r="122" spans="1:10">
      <c r="A122" s="28" t="s">
        <v>2293</v>
      </c>
      <c r="B122" s="2" t="s">
        <v>2295</v>
      </c>
      <c r="C122" s="2" t="s">
        <v>2294</v>
      </c>
      <c r="D122" s="3" t="s">
        <v>108</v>
      </c>
      <c r="E122" s="53" t="s">
        <v>64</v>
      </c>
      <c r="F122" s="2" t="s">
        <v>65</v>
      </c>
      <c r="G122" s="3" t="s">
        <v>16</v>
      </c>
      <c r="H122" s="62">
        <v>2</v>
      </c>
      <c r="I122" s="67">
        <v>508</v>
      </c>
      <c r="J122" s="1">
        <f t="shared" si="18"/>
        <v>864</v>
      </c>
    </row>
    <row r="123" spans="1:10">
      <c r="A123" s="28" t="s">
        <v>2296</v>
      </c>
      <c r="B123" s="2" t="s">
        <v>2298</v>
      </c>
      <c r="C123" s="2" t="s">
        <v>2297</v>
      </c>
      <c r="D123" s="3" t="s">
        <v>108</v>
      </c>
      <c r="E123" s="53" t="s">
        <v>64</v>
      </c>
      <c r="F123" s="2" t="s">
        <v>65</v>
      </c>
      <c r="G123" s="3" t="s">
        <v>16</v>
      </c>
      <c r="H123" s="62">
        <v>2</v>
      </c>
      <c r="I123" s="67">
        <v>504</v>
      </c>
      <c r="J123" s="1">
        <f t="shared" si="18"/>
        <v>857</v>
      </c>
    </row>
    <row r="124" spans="1:10">
      <c r="A124" s="28" t="s">
        <v>2299</v>
      </c>
      <c r="B124" s="2" t="s">
        <v>2301</v>
      </c>
      <c r="C124" s="2" t="s">
        <v>2300</v>
      </c>
      <c r="D124" s="3" t="s">
        <v>108</v>
      </c>
      <c r="E124" s="53" t="s">
        <v>64</v>
      </c>
      <c r="F124" s="2" t="s">
        <v>65</v>
      </c>
      <c r="G124" s="3" t="s">
        <v>16</v>
      </c>
      <c r="H124" s="62">
        <v>2</v>
      </c>
      <c r="I124" s="67">
        <v>728</v>
      </c>
      <c r="J124" s="1">
        <f t="shared" si="18"/>
        <v>1238</v>
      </c>
    </row>
    <row r="125" spans="1:10">
      <c r="A125" s="28" t="s">
        <v>2302</v>
      </c>
      <c r="B125" s="2" t="s">
        <v>2304</v>
      </c>
      <c r="C125" s="2" t="s">
        <v>2303</v>
      </c>
      <c r="D125" s="3" t="s">
        <v>108</v>
      </c>
      <c r="E125" s="53" t="s">
        <v>64</v>
      </c>
      <c r="F125" s="2" t="s">
        <v>65</v>
      </c>
      <c r="G125" s="3" t="s">
        <v>16</v>
      </c>
      <c r="H125" s="62">
        <v>2</v>
      </c>
      <c r="I125" s="67">
        <v>487</v>
      </c>
      <c r="J125" s="1">
        <f t="shared" si="18"/>
        <v>828</v>
      </c>
    </row>
    <row r="126" spans="1:10">
      <c r="A126" s="28" t="s">
        <v>2305</v>
      </c>
      <c r="B126" s="2" t="s">
        <v>2307</v>
      </c>
      <c r="C126" s="2" t="s">
        <v>2306</v>
      </c>
      <c r="D126" s="3" t="s">
        <v>108</v>
      </c>
      <c r="E126" s="53" t="s">
        <v>64</v>
      </c>
      <c r="F126" s="2" t="s">
        <v>65</v>
      </c>
      <c r="G126" s="3" t="s">
        <v>16</v>
      </c>
      <c r="H126" s="62">
        <v>2</v>
      </c>
      <c r="I126" s="67">
        <v>526</v>
      </c>
      <c r="J126" s="1">
        <f t="shared" si="18"/>
        <v>894</v>
      </c>
    </row>
    <row r="127" spans="1:10">
      <c r="A127" s="28" t="s">
        <v>2308</v>
      </c>
      <c r="B127" s="2" t="s">
        <v>2310</v>
      </c>
      <c r="C127" s="2" t="s">
        <v>2309</v>
      </c>
      <c r="D127" s="3" t="s">
        <v>108</v>
      </c>
      <c r="E127" s="53" t="s">
        <v>64</v>
      </c>
      <c r="F127" s="2" t="s">
        <v>65</v>
      </c>
      <c r="G127" s="3" t="s">
        <v>16</v>
      </c>
      <c r="H127" s="62">
        <v>2</v>
      </c>
      <c r="I127" s="67">
        <v>524</v>
      </c>
      <c r="J127" s="1">
        <f t="shared" si="18"/>
        <v>891</v>
      </c>
    </row>
    <row r="128" spans="1:10" ht="15.75">
      <c r="A128" s="25"/>
      <c r="B128" s="26"/>
      <c r="C128" s="26" t="s">
        <v>2311</v>
      </c>
      <c r="D128" s="26"/>
      <c r="E128" s="55"/>
      <c r="F128" s="26"/>
      <c r="G128" s="26"/>
      <c r="H128" s="64"/>
      <c r="I128" s="68"/>
    </row>
    <row r="129" spans="1:10">
      <c r="A129" s="28" t="s">
        <v>2312</v>
      </c>
      <c r="B129" s="2" t="s">
        <v>2314</v>
      </c>
      <c r="C129" s="2" t="s">
        <v>2313</v>
      </c>
      <c r="D129" s="3" t="s">
        <v>1987</v>
      </c>
      <c r="E129" s="53" t="s">
        <v>64</v>
      </c>
      <c r="F129" s="2" t="s">
        <v>65</v>
      </c>
      <c r="G129" s="3" t="s">
        <v>16</v>
      </c>
      <c r="H129" s="62">
        <v>10</v>
      </c>
      <c r="I129" s="67">
        <v>760</v>
      </c>
      <c r="J129" s="1">
        <f t="shared" ref="J129:J137" si="19">ROUND(I129*1.7,0)</f>
        <v>1292</v>
      </c>
    </row>
    <row r="130" spans="1:10">
      <c r="A130" s="28" t="s">
        <v>2315</v>
      </c>
      <c r="B130" s="2" t="s">
        <v>2317</v>
      </c>
      <c r="C130" s="2" t="s">
        <v>2316</v>
      </c>
      <c r="D130" s="3" t="s">
        <v>1987</v>
      </c>
      <c r="E130" s="53" t="s">
        <v>64</v>
      </c>
      <c r="F130" s="2" t="s">
        <v>65</v>
      </c>
      <c r="G130" s="3" t="s">
        <v>16</v>
      </c>
      <c r="H130" s="62">
        <v>10</v>
      </c>
      <c r="I130" s="67">
        <v>760</v>
      </c>
      <c r="J130" s="1">
        <f t="shared" si="19"/>
        <v>1292</v>
      </c>
    </row>
    <row r="131" spans="1:10">
      <c r="A131" s="28" t="s">
        <v>2318</v>
      </c>
      <c r="B131" s="2" t="s">
        <v>2320</v>
      </c>
      <c r="C131" s="2" t="s">
        <v>2319</v>
      </c>
      <c r="D131" s="3" t="s">
        <v>1987</v>
      </c>
      <c r="E131" s="53" t="s">
        <v>64</v>
      </c>
      <c r="F131" s="2" t="s">
        <v>65</v>
      </c>
      <c r="G131" s="3" t="s">
        <v>16</v>
      </c>
      <c r="H131" s="62">
        <v>10</v>
      </c>
      <c r="I131" s="67">
        <v>760</v>
      </c>
      <c r="J131" s="1">
        <f t="shared" si="19"/>
        <v>1292</v>
      </c>
    </row>
    <row r="132" spans="1:10">
      <c r="A132" s="28" t="s">
        <v>2321</v>
      </c>
      <c r="B132" s="2" t="s">
        <v>2323</v>
      </c>
      <c r="C132" s="2" t="s">
        <v>2322</v>
      </c>
      <c r="D132" s="3" t="s">
        <v>1987</v>
      </c>
      <c r="E132" s="53" t="s">
        <v>64</v>
      </c>
      <c r="F132" s="2" t="s">
        <v>65</v>
      </c>
      <c r="G132" s="3" t="s">
        <v>16</v>
      </c>
      <c r="H132" s="62">
        <v>10</v>
      </c>
      <c r="I132" s="67">
        <v>760</v>
      </c>
      <c r="J132" s="1">
        <f t="shared" si="19"/>
        <v>1292</v>
      </c>
    </row>
    <row r="133" spans="1:10">
      <c r="A133" s="28" t="s">
        <v>2324</v>
      </c>
      <c r="B133" s="2" t="s">
        <v>2326</v>
      </c>
      <c r="C133" s="2" t="s">
        <v>2325</v>
      </c>
      <c r="D133" s="3" t="s">
        <v>1987</v>
      </c>
      <c r="E133" s="53" t="s">
        <v>64</v>
      </c>
      <c r="F133" s="2" t="s">
        <v>65</v>
      </c>
      <c r="G133" s="3" t="s">
        <v>16</v>
      </c>
      <c r="H133" s="62">
        <v>10</v>
      </c>
      <c r="I133" s="67">
        <v>760</v>
      </c>
      <c r="J133" s="1">
        <f t="shared" si="19"/>
        <v>1292</v>
      </c>
    </row>
    <row r="134" spans="1:10">
      <c r="A134" s="28" t="s">
        <v>2327</v>
      </c>
      <c r="B134" s="2" t="s">
        <v>2329</v>
      </c>
      <c r="C134" s="2" t="s">
        <v>2328</v>
      </c>
      <c r="D134" s="3" t="s">
        <v>1987</v>
      </c>
      <c r="E134" s="53" t="s">
        <v>64</v>
      </c>
      <c r="F134" s="2" t="s">
        <v>65</v>
      </c>
      <c r="G134" s="3" t="s">
        <v>16</v>
      </c>
      <c r="H134" s="62">
        <v>10</v>
      </c>
      <c r="I134" s="67">
        <v>760</v>
      </c>
      <c r="J134" s="1">
        <f t="shared" si="19"/>
        <v>1292</v>
      </c>
    </row>
    <row r="135" spans="1:10">
      <c r="A135" s="28" t="s">
        <v>2330</v>
      </c>
      <c r="B135" s="2" t="s">
        <v>2332</v>
      </c>
      <c r="C135" s="2" t="s">
        <v>2331</v>
      </c>
      <c r="D135" s="3" t="s">
        <v>1987</v>
      </c>
      <c r="E135" s="53" t="s">
        <v>64</v>
      </c>
      <c r="F135" s="2" t="s">
        <v>65</v>
      </c>
      <c r="G135" s="3" t="s">
        <v>16</v>
      </c>
      <c r="H135" s="62">
        <v>10</v>
      </c>
      <c r="I135" s="67">
        <v>760</v>
      </c>
      <c r="J135" s="1">
        <f t="shared" si="19"/>
        <v>1292</v>
      </c>
    </row>
    <row r="136" spans="1:10">
      <c r="A136" s="28" t="s">
        <v>2333</v>
      </c>
      <c r="B136" s="2" t="s">
        <v>2335</v>
      </c>
      <c r="C136" s="2" t="s">
        <v>2334</v>
      </c>
      <c r="D136" s="3" t="s">
        <v>1987</v>
      </c>
      <c r="E136" s="53" t="s">
        <v>64</v>
      </c>
      <c r="F136" s="2" t="s">
        <v>65</v>
      </c>
      <c r="G136" s="3" t="s">
        <v>16</v>
      </c>
      <c r="H136" s="62">
        <v>10</v>
      </c>
      <c r="I136" s="67">
        <v>760</v>
      </c>
      <c r="J136" s="1">
        <f t="shared" si="19"/>
        <v>1292</v>
      </c>
    </row>
    <row r="137" spans="1:10">
      <c r="A137" s="28" t="s">
        <v>2336</v>
      </c>
      <c r="B137" s="2" t="s">
        <v>2338</v>
      </c>
      <c r="C137" s="2" t="s">
        <v>2337</v>
      </c>
      <c r="D137" s="3" t="s">
        <v>1987</v>
      </c>
      <c r="E137" s="53" t="s">
        <v>64</v>
      </c>
      <c r="F137" s="2" t="s">
        <v>65</v>
      </c>
      <c r="G137" s="3" t="s">
        <v>16</v>
      </c>
      <c r="H137" s="62">
        <v>10</v>
      </c>
      <c r="I137" s="67">
        <v>760</v>
      </c>
      <c r="J137" s="1">
        <f t="shared" si="19"/>
        <v>1292</v>
      </c>
    </row>
    <row r="138" spans="1:10" ht="15.75">
      <c r="A138" s="25"/>
      <c r="B138" s="26"/>
      <c r="C138" s="26" t="s">
        <v>2339</v>
      </c>
      <c r="D138" s="26"/>
      <c r="E138" s="55"/>
      <c r="F138" s="26"/>
      <c r="G138" s="26"/>
      <c r="H138" s="64"/>
      <c r="I138" s="68"/>
    </row>
    <row r="139" spans="1:10">
      <c r="A139" s="28" t="s">
        <v>2340</v>
      </c>
      <c r="B139" s="2" t="s">
        <v>2342</v>
      </c>
      <c r="C139" s="2" t="s">
        <v>2341</v>
      </c>
      <c r="D139" s="3" t="s">
        <v>108</v>
      </c>
      <c r="E139" s="53" t="s">
        <v>64</v>
      </c>
      <c r="F139" s="2" t="s">
        <v>65</v>
      </c>
      <c r="G139" s="3" t="s">
        <v>16</v>
      </c>
      <c r="H139" s="62">
        <v>2</v>
      </c>
      <c r="I139" s="67">
        <v>801</v>
      </c>
      <c r="J139" s="1">
        <f t="shared" ref="J139:J140" si="20">ROUND(I139*1.7,0)</f>
        <v>1362</v>
      </c>
    </row>
    <row r="140" spans="1:10">
      <c r="A140" s="28" t="s">
        <v>2343</v>
      </c>
      <c r="B140" s="2" t="s">
        <v>2345</v>
      </c>
      <c r="C140" s="2" t="s">
        <v>2344</v>
      </c>
      <c r="D140" s="3" t="s">
        <v>108</v>
      </c>
      <c r="E140" s="53" t="s">
        <v>64</v>
      </c>
      <c r="F140" s="2" t="s">
        <v>65</v>
      </c>
      <c r="G140" s="3" t="s">
        <v>16</v>
      </c>
      <c r="H140" s="62">
        <v>2</v>
      </c>
      <c r="I140" s="67">
        <v>510</v>
      </c>
      <c r="J140" s="1">
        <f t="shared" si="20"/>
        <v>867</v>
      </c>
    </row>
    <row r="141" spans="1:10" ht="15.75">
      <c r="A141" s="25"/>
      <c r="B141" s="26"/>
      <c r="C141" s="26" t="s">
        <v>2346</v>
      </c>
      <c r="D141" s="26"/>
      <c r="E141" s="55"/>
      <c r="F141" s="26"/>
      <c r="G141" s="26"/>
      <c r="H141" s="64"/>
      <c r="I141" s="68"/>
    </row>
    <row r="142" spans="1:10">
      <c r="A142" s="28" t="s">
        <v>2347</v>
      </c>
      <c r="B142" s="2" t="s">
        <v>2349</v>
      </c>
      <c r="C142" s="2" t="s">
        <v>2348</v>
      </c>
      <c r="D142" s="3" t="s">
        <v>108</v>
      </c>
      <c r="E142" s="53" t="s">
        <v>64</v>
      </c>
      <c r="F142" s="2" t="s">
        <v>65</v>
      </c>
      <c r="G142" s="3" t="s">
        <v>16</v>
      </c>
      <c r="H142" s="62">
        <v>2</v>
      </c>
      <c r="I142" s="67">
        <v>450</v>
      </c>
      <c r="J142" s="1">
        <f t="shared" ref="J142:J158" si="21">ROUND(I142*1.7,0)</f>
        <v>765</v>
      </c>
    </row>
    <row r="143" spans="1:10">
      <c r="A143" s="28" t="s">
        <v>2350</v>
      </c>
      <c r="B143" s="2" t="s">
        <v>2352</v>
      </c>
      <c r="C143" s="2" t="s">
        <v>2351</v>
      </c>
      <c r="D143" s="3" t="s">
        <v>108</v>
      </c>
      <c r="E143" s="53" t="s">
        <v>64</v>
      </c>
      <c r="F143" s="2" t="s">
        <v>65</v>
      </c>
      <c r="G143" s="3" t="s">
        <v>16</v>
      </c>
      <c r="H143" s="62">
        <v>2</v>
      </c>
      <c r="I143" s="67">
        <v>562</v>
      </c>
      <c r="J143" s="1">
        <f t="shared" si="21"/>
        <v>955</v>
      </c>
    </row>
    <row r="144" spans="1:10">
      <c r="A144" s="28" t="s">
        <v>2353</v>
      </c>
      <c r="B144" s="2" t="s">
        <v>2355</v>
      </c>
      <c r="C144" s="2" t="s">
        <v>2354</v>
      </c>
      <c r="D144" s="3" t="s">
        <v>108</v>
      </c>
      <c r="E144" s="53" t="s">
        <v>64</v>
      </c>
      <c r="F144" s="2" t="s">
        <v>65</v>
      </c>
      <c r="G144" s="3" t="s">
        <v>16</v>
      </c>
      <c r="H144" s="62">
        <v>2</v>
      </c>
      <c r="I144" s="67">
        <v>379</v>
      </c>
      <c r="J144" s="1">
        <f t="shared" si="21"/>
        <v>644</v>
      </c>
    </row>
    <row r="145" spans="1:10">
      <c r="A145" s="28" t="s">
        <v>2356</v>
      </c>
      <c r="B145" s="2" t="s">
        <v>2358</v>
      </c>
      <c r="C145" s="2" t="s">
        <v>2357</v>
      </c>
      <c r="D145" s="3" t="s">
        <v>108</v>
      </c>
      <c r="E145" s="53" t="s">
        <v>64</v>
      </c>
      <c r="F145" s="2" t="s">
        <v>65</v>
      </c>
      <c r="G145" s="3" t="s">
        <v>16</v>
      </c>
      <c r="H145" s="62">
        <v>2</v>
      </c>
      <c r="I145" s="67">
        <v>624</v>
      </c>
      <c r="J145" s="1">
        <f t="shared" si="21"/>
        <v>1061</v>
      </c>
    </row>
    <row r="146" spans="1:10">
      <c r="A146" s="28" t="s">
        <v>2359</v>
      </c>
      <c r="B146" s="2" t="s">
        <v>2361</v>
      </c>
      <c r="C146" s="2" t="s">
        <v>2360</v>
      </c>
      <c r="D146" s="3" t="s">
        <v>108</v>
      </c>
      <c r="E146" s="53" t="s">
        <v>64</v>
      </c>
      <c r="F146" s="2" t="s">
        <v>65</v>
      </c>
      <c r="G146" s="3" t="s">
        <v>16</v>
      </c>
      <c r="H146" s="62">
        <v>2</v>
      </c>
      <c r="I146" s="67">
        <v>618</v>
      </c>
      <c r="J146" s="1">
        <f t="shared" si="21"/>
        <v>1051</v>
      </c>
    </row>
    <row r="147" spans="1:10">
      <c r="A147" s="28" t="s">
        <v>2362</v>
      </c>
      <c r="B147" s="2" t="s">
        <v>2364</v>
      </c>
      <c r="C147" s="2" t="s">
        <v>2363</v>
      </c>
      <c r="D147" s="3" t="s">
        <v>108</v>
      </c>
      <c r="E147" s="53" t="s">
        <v>64</v>
      </c>
      <c r="F147" s="2" t="s">
        <v>65</v>
      </c>
      <c r="G147" s="3" t="s">
        <v>16</v>
      </c>
      <c r="H147" s="62">
        <v>5</v>
      </c>
      <c r="I147" s="67">
        <v>1098</v>
      </c>
      <c r="J147" s="1">
        <f t="shared" si="21"/>
        <v>1867</v>
      </c>
    </row>
    <row r="148" spans="1:10">
      <c r="A148" s="28" t="s">
        <v>2365</v>
      </c>
      <c r="B148" s="2" t="s">
        <v>2367</v>
      </c>
      <c r="C148" s="2" t="s">
        <v>2366</v>
      </c>
      <c r="D148" s="3" t="s">
        <v>108</v>
      </c>
      <c r="E148" s="53" t="s">
        <v>64</v>
      </c>
      <c r="F148" s="2" t="s">
        <v>65</v>
      </c>
      <c r="G148" s="3" t="s">
        <v>16</v>
      </c>
      <c r="H148" s="62">
        <v>5</v>
      </c>
      <c r="I148" s="67">
        <v>1074</v>
      </c>
      <c r="J148" s="1">
        <f t="shared" si="21"/>
        <v>1826</v>
      </c>
    </row>
    <row r="149" spans="1:10">
      <c r="A149" s="28" t="s">
        <v>2368</v>
      </c>
      <c r="B149" s="2" t="s">
        <v>2370</v>
      </c>
      <c r="C149" s="2" t="s">
        <v>2369</v>
      </c>
      <c r="D149" s="3" t="s">
        <v>108</v>
      </c>
      <c r="E149" s="53" t="s">
        <v>64</v>
      </c>
      <c r="F149" s="2" t="s">
        <v>65</v>
      </c>
      <c r="G149" s="3" t="s">
        <v>16</v>
      </c>
      <c r="H149" s="62">
        <v>5</v>
      </c>
      <c r="I149" s="67">
        <v>819</v>
      </c>
      <c r="J149" s="1">
        <f t="shared" si="21"/>
        <v>1392</v>
      </c>
    </row>
    <row r="150" spans="1:10">
      <c r="A150" s="28" t="s">
        <v>2371</v>
      </c>
      <c r="B150" s="2" t="s">
        <v>2373</v>
      </c>
      <c r="C150" s="2" t="s">
        <v>2372</v>
      </c>
      <c r="D150" s="3" t="s">
        <v>108</v>
      </c>
      <c r="E150" s="53" t="s">
        <v>64</v>
      </c>
      <c r="F150" s="2" t="s">
        <v>65</v>
      </c>
      <c r="G150" s="3" t="s">
        <v>16</v>
      </c>
      <c r="H150" s="62">
        <v>5</v>
      </c>
      <c r="I150" s="67">
        <v>1074</v>
      </c>
      <c r="J150" s="1">
        <f t="shared" si="21"/>
        <v>1826</v>
      </c>
    </row>
    <row r="151" spans="1:10">
      <c r="A151" s="28" t="s">
        <v>2374</v>
      </c>
      <c r="B151" s="2" t="s">
        <v>2376</v>
      </c>
      <c r="C151" s="2" t="s">
        <v>2375</v>
      </c>
      <c r="D151" s="3" t="s">
        <v>108</v>
      </c>
      <c r="E151" s="53" t="s">
        <v>64</v>
      </c>
      <c r="F151" s="2" t="s">
        <v>65</v>
      </c>
      <c r="G151" s="3" t="s">
        <v>16</v>
      </c>
      <c r="H151" s="62">
        <v>5</v>
      </c>
      <c r="I151" s="67">
        <v>1074</v>
      </c>
      <c r="J151" s="1">
        <f t="shared" si="21"/>
        <v>1826</v>
      </c>
    </row>
    <row r="152" spans="1:10">
      <c r="A152" s="28" t="s">
        <v>2377</v>
      </c>
      <c r="B152" s="2" t="s">
        <v>2379</v>
      </c>
      <c r="C152" s="2" t="s">
        <v>2378</v>
      </c>
      <c r="D152" s="3" t="s">
        <v>108</v>
      </c>
      <c r="E152" s="53" t="s">
        <v>64</v>
      </c>
      <c r="F152" s="2" t="s">
        <v>65</v>
      </c>
      <c r="G152" s="3" t="s">
        <v>16</v>
      </c>
      <c r="H152" s="62">
        <v>2</v>
      </c>
      <c r="I152" s="67">
        <v>682</v>
      </c>
      <c r="J152" s="1">
        <f t="shared" si="21"/>
        <v>1159</v>
      </c>
    </row>
    <row r="153" spans="1:10">
      <c r="A153" s="28" t="s">
        <v>2380</v>
      </c>
      <c r="B153" s="2" t="s">
        <v>2382</v>
      </c>
      <c r="C153" s="2" t="s">
        <v>2381</v>
      </c>
      <c r="D153" s="3" t="s">
        <v>108</v>
      </c>
      <c r="E153" s="53" t="s">
        <v>64</v>
      </c>
      <c r="F153" s="2" t="s">
        <v>65</v>
      </c>
      <c r="G153" s="3" t="s">
        <v>16</v>
      </c>
      <c r="H153" s="62">
        <v>8</v>
      </c>
      <c r="I153" s="67">
        <v>1672</v>
      </c>
      <c r="J153" s="1">
        <f t="shared" si="21"/>
        <v>2842</v>
      </c>
    </row>
    <row r="154" spans="1:10">
      <c r="A154" s="28" t="s">
        <v>2383</v>
      </c>
      <c r="B154" s="2" t="s">
        <v>2385</v>
      </c>
      <c r="C154" s="2" t="s">
        <v>2384</v>
      </c>
      <c r="D154" s="3" t="s">
        <v>108</v>
      </c>
      <c r="E154" s="53" t="s">
        <v>64</v>
      </c>
      <c r="F154" s="2" t="s">
        <v>65</v>
      </c>
      <c r="G154" s="3" t="s">
        <v>16</v>
      </c>
      <c r="H154" s="62">
        <v>8</v>
      </c>
      <c r="I154" s="67">
        <v>1705</v>
      </c>
      <c r="J154" s="1">
        <f t="shared" si="21"/>
        <v>2899</v>
      </c>
    </row>
    <row r="155" spans="1:10">
      <c r="A155" s="28" t="s">
        <v>2386</v>
      </c>
      <c r="B155" s="2" t="s">
        <v>2388</v>
      </c>
      <c r="C155" s="2" t="s">
        <v>2387</v>
      </c>
      <c r="D155" s="3" t="s">
        <v>108</v>
      </c>
      <c r="E155" s="53" t="s">
        <v>64</v>
      </c>
      <c r="F155" s="2" t="s">
        <v>65</v>
      </c>
      <c r="G155" s="3" t="s">
        <v>16</v>
      </c>
      <c r="H155" s="62">
        <v>8</v>
      </c>
      <c r="I155" s="67">
        <v>1705</v>
      </c>
      <c r="J155" s="1">
        <f t="shared" si="21"/>
        <v>2899</v>
      </c>
    </row>
    <row r="156" spans="1:10">
      <c r="A156" s="28" t="s">
        <v>2389</v>
      </c>
      <c r="B156" s="2" t="s">
        <v>2391</v>
      </c>
      <c r="C156" s="2" t="s">
        <v>2390</v>
      </c>
      <c r="D156" s="3" t="s">
        <v>108</v>
      </c>
      <c r="E156" s="53" t="s">
        <v>64</v>
      </c>
      <c r="F156" s="2" t="s">
        <v>65</v>
      </c>
      <c r="G156" s="3" t="s">
        <v>16</v>
      </c>
      <c r="H156" s="62">
        <v>8</v>
      </c>
      <c r="I156" s="67">
        <v>1705</v>
      </c>
      <c r="J156" s="1">
        <f t="shared" si="21"/>
        <v>2899</v>
      </c>
    </row>
    <row r="157" spans="1:10">
      <c r="A157" s="28" t="s">
        <v>2392</v>
      </c>
      <c r="B157" s="2" t="s">
        <v>2394</v>
      </c>
      <c r="C157" s="2" t="s">
        <v>2393</v>
      </c>
      <c r="D157" s="3" t="s">
        <v>108</v>
      </c>
      <c r="E157" s="53" t="s">
        <v>64</v>
      </c>
      <c r="F157" s="2" t="s">
        <v>65</v>
      </c>
      <c r="G157" s="3" t="s">
        <v>16</v>
      </c>
      <c r="H157" s="62">
        <v>8</v>
      </c>
      <c r="I157" s="67">
        <v>1705</v>
      </c>
      <c r="J157" s="1">
        <f t="shared" si="21"/>
        <v>2899</v>
      </c>
    </row>
    <row r="158" spans="1:10">
      <c r="A158" s="28" t="s">
        <v>2395</v>
      </c>
      <c r="B158" s="2" t="s">
        <v>2397</v>
      </c>
      <c r="C158" s="2" t="s">
        <v>2396</v>
      </c>
      <c r="D158" s="3" t="s">
        <v>108</v>
      </c>
      <c r="E158" s="53" t="s">
        <v>64</v>
      </c>
      <c r="F158" s="2" t="s">
        <v>65</v>
      </c>
      <c r="G158" s="3" t="s">
        <v>16</v>
      </c>
      <c r="H158" s="62">
        <v>8</v>
      </c>
      <c r="I158" s="67">
        <v>1672</v>
      </c>
      <c r="J158" s="1">
        <f t="shared" si="21"/>
        <v>2842</v>
      </c>
    </row>
    <row r="159" spans="1:10" ht="15.75">
      <c r="A159" s="25"/>
      <c r="B159" s="26"/>
      <c r="C159" s="26" t="s">
        <v>2398</v>
      </c>
      <c r="D159" s="26"/>
      <c r="E159" s="55"/>
      <c r="F159" s="26"/>
      <c r="G159" s="26"/>
      <c r="H159" s="64"/>
      <c r="I159" s="68"/>
    </row>
    <row r="160" spans="1:10">
      <c r="A160" s="28" t="s">
        <v>2399</v>
      </c>
      <c r="B160" s="2" t="s">
        <v>2401</v>
      </c>
      <c r="C160" s="2" t="s">
        <v>2400</v>
      </c>
      <c r="D160" s="3" t="s">
        <v>108</v>
      </c>
      <c r="E160" s="53" t="s">
        <v>64</v>
      </c>
      <c r="F160" s="2" t="s">
        <v>65</v>
      </c>
      <c r="G160" s="3" t="s">
        <v>16</v>
      </c>
      <c r="H160" s="62">
        <v>2</v>
      </c>
      <c r="I160" s="67">
        <v>670</v>
      </c>
      <c r="J160" s="1">
        <f t="shared" ref="J160:J169" si="22">ROUND(I160*1.7,0)</f>
        <v>1139</v>
      </c>
    </row>
    <row r="161" spans="1:10">
      <c r="A161" s="28" t="s">
        <v>2402</v>
      </c>
      <c r="B161" s="2" t="s">
        <v>2404</v>
      </c>
      <c r="C161" s="2" t="s">
        <v>2403</v>
      </c>
      <c r="D161" s="3" t="s">
        <v>108</v>
      </c>
      <c r="E161" s="53" t="s">
        <v>64</v>
      </c>
      <c r="F161" s="2" t="s">
        <v>65</v>
      </c>
      <c r="G161" s="3" t="s">
        <v>16</v>
      </c>
      <c r="H161" s="62">
        <v>2</v>
      </c>
      <c r="I161" s="67">
        <v>469</v>
      </c>
      <c r="J161" s="1">
        <f t="shared" si="22"/>
        <v>797</v>
      </c>
    </row>
    <row r="162" spans="1:10">
      <c r="A162" s="28" t="s">
        <v>2405</v>
      </c>
      <c r="B162" s="2" t="s">
        <v>2407</v>
      </c>
      <c r="C162" s="2" t="s">
        <v>2406</v>
      </c>
      <c r="D162" s="3" t="s">
        <v>108</v>
      </c>
      <c r="E162" s="53" t="s">
        <v>64</v>
      </c>
      <c r="F162" s="2" t="s">
        <v>65</v>
      </c>
      <c r="G162" s="3" t="s">
        <v>16</v>
      </c>
      <c r="H162" s="62">
        <v>2</v>
      </c>
      <c r="I162" s="67">
        <v>640</v>
      </c>
      <c r="J162" s="1">
        <f t="shared" si="22"/>
        <v>1088</v>
      </c>
    </row>
    <row r="163" spans="1:10">
      <c r="A163" s="28" t="s">
        <v>2408</v>
      </c>
      <c r="B163" s="2" t="s">
        <v>2410</v>
      </c>
      <c r="C163" s="2" t="s">
        <v>2409</v>
      </c>
      <c r="D163" s="3" t="s">
        <v>108</v>
      </c>
      <c r="E163" s="53" t="s">
        <v>64</v>
      </c>
      <c r="F163" s="2" t="s">
        <v>65</v>
      </c>
      <c r="G163" s="3" t="s">
        <v>16</v>
      </c>
      <c r="H163" s="62">
        <v>2</v>
      </c>
      <c r="I163" s="67">
        <v>679</v>
      </c>
      <c r="J163" s="1">
        <f t="shared" si="22"/>
        <v>1154</v>
      </c>
    </row>
    <row r="164" spans="1:10">
      <c r="A164" s="28" t="s">
        <v>2411</v>
      </c>
      <c r="B164" s="2" t="s">
        <v>2413</v>
      </c>
      <c r="C164" s="2" t="s">
        <v>2412</v>
      </c>
      <c r="D164" s="3" t="s">
        <v>108</v>
      </c>
      <c r="E164" s="53" t="s">
        <v>64</v>
      </c>
      <c r="F164" s="2" t="s">
        <v>65</v>
      </c>
      <c r="G164" s="3" t="s">
        <v>16</v>
      </c>
      <c r="H164" s="62">
        <v>2</v>
      </c>
      <c r="I164" s="67">
        <v>682</v>
      </c>
      <c r="J164" s="1">
        <f t="shared" si="22"/>
        <v>1159</v>
      </c>
    </row>
    <row r="165" spans="1:10">
      <c r="A165" s="28" t="s">
        <v>2414</v>
      </c>
      <c r="B165" s="2" t="s">
        <v>2416</v>
      </c>
      <c r="C165" s="2" t="s">
        <v>2415</v>
      </c>
      <c r="D165" s="3" t="s">
        <v>108</v>
      </c>
      <c r="E165" s="53" t="s">
        <v>64</v>
      </c>
      <c r="F165" s="2" t="s">
        <v>65</v>
      </c>
      <c r="G165" s="3" t="s">
        <v>16</v>
      </c>
      <c r="H165" s="62">
        <v>2</v>
      </c>
      <c r="I165" s="67">
        <v>745</v>
      </c>
      <c r="J165" s="1">
        <f t="shared" si="22"/>
        <v>1267</v>
      </c>
    </row>
    <row r="166" spans="1:10">
      <c r="A166" s="28" t="s">
        <v>2417</v>
      </c>
      <c r="B166" s="2" t="s">
        <v>2419</v>
      </c>
      <c r="C166" s="2" t="s">
        <v>2418</v>
      </c>
      <c r="D166" s="3" t="s">
        <v>108</v>
      </c>
      <c r="E166" s="53" t="s">
        <v>64</v>
      </c>
      <c r="F166" s="2" t="s">
        <v>65</v>
      </c>
      <c r="G166" s="3" t="s">
        <v>16</v>
      </c>
      <c r="H166" s="62">
        <v>2</v>
      </c>
      <c r="I166" s="67">
        <v>679</v>
      </c>
      <c r="J166" s="1">
        <f t="shared" si="22"/>
        <v>1154</v>
      </c>
    </row>
    <row r="167" spans="1:10">
      <c r="A167" s="28" t="s">
        <v>2420</v>
      </c>
      <c r="B167" s="2" t="s">
        <v>2422</v>
      </c>
      <c r="C167" s="2" t="s">
        <v>2421</v>
      </c>
      <c r="D167" s="3" t="s">
        <v>108</v>
      </c>
      <c r="E167" s="53" t="s">
        <v>64</v>
      </c>
      <c r="F167" s="2" t="s">
        <v>65</v>
      </c>
      <c r="G167" s="3" t="s">
        <v>16</v>
      </c>
      <c r="H167" s="62">
        <v>2</v>
      </c>
      <c r="I167" s="67">
        <v>724</v>
      </c>
      <c r="J167" s="1">
        <f t="shared" si="22"/>
        <v>1231</v>
      </c>
    </row>
    <row r="168" spans="1:10">
      <c r="A168" s="28" t="s">
        <v>2423</v>
      </c>
      <c r="B168" s="2" t="s">
        <v>2425</v>
      </c>
      <c r="C168" s="2" t="s">
        <v>2424</v>
      </c>
      <c r="D168" s="3" t="s">
        <v>108</v>
      </c>
      <c r="E168" s="53" t="s">
        <v>64</v>
      </c>
      <c r="F168" s="2" t="s">
        <v>65</v>
      </c>
      <c r="G168" s="3" t="s">
        <v>16</v>
      </c>
      <c r="H168" s="62">
        <v>2</v>
      </c>
      <c r="I168" s="67">
        <v>687</v>
      </c>
      <c r="J168" s="1">
        <f t="shared" si="22"/>
        <v>1168</v>
      </c>
    </row>
    <row r="169" spans="1:10">
      <c r="A169" s="28" t="s">
        <v>2426</v>
      </c>
      <c r="B169" s="2" t="s">
        <v>2428</v>
      </c>
      <c r="C169" s="2" t="s">
        <v>2427</v>
      </c>
      <c r="D169" s="3" t="s">
        <v>108</v>
      </c>
      <c r="E169" s="53" t="s">
        <v>64</v>
      </c>
      <c r="F169" s="2" t="s">
        <v>65</v>
      </c>
      <c r="G169" s="3" t="s">
        <v>16</v>
      </c>
      <c r="H169" s="62">
        <v>2</v>
      </c>
      <c r="I169" s="67">
        <v>457</v>
      </c>
      <c r="J169" s="1">
        <f t="shared" si="22"/>
        <v>777</v>
      </c>
    </row>
    <row r="170" spans="1:10" ht="15.75">
      <c r="A170" s="25"/>
      <c r="B170" s="26"/>
      <c r="C170" s="26" t="s">
        <v>2429</v>
      </c>
      <c r="D170" s="26"/>
      <c r="E170" s="55"/>
      <c r="F170" s="26"/>
      <c r="G170" s="26"/>
      <c r="H170" s="64"/>
      <c r="I170" s="68"/>
    </row>
    <row r="171" spans="1:10">
      <c r="A171" s="28" t="s">
        <v>2430</v>
      </c>
      <c r="B171" s="2" t="s">
        <v>2432</v>
      </c>
      <c r="C171" s="2" t="s">
        <v>2431</v>
      </c>
      <c r="D171" s="3" t="s">
        <v>1987</v>
      </c>
      <c r="E171" s="53" t="s">
        <v>64</v>
      </c>
      <c r="F171" s="2" t="s">
        <v>65</v>
      </c>
      <c r="G171" s="3" t="s">
        <v>16</v>
      </c>
      <c r="H171" s="62">
        <v>10</v>
      </c>
      <c r="I171" s="67">
        <v>761</v>
      </c>
      <c r="J171" s="1">
        <f t="shared" ref="J171:J179" si="23">ROUND(I171*1.7,0)</f>
        <v>1294</v>
      </c>
    </row>
    <row r="172" spans="1:10">
      <c r="A172" s="28" t="s">
        <v>2433</v>
      </c>
      <c r="B172" s="2" t="s">
        <v>2435</v>
      </c>
      <c r="C172" s="2" t="s">
        <v>2434</v>
      </c>
      <c r="D172" s="3" t="s">
        <v>1987</v>
      </c>
      <c r="E172" s="53" t="s">
        <v>64</v>
      </c>
      <c r="F172" s="2" t="s">
        <v>65</v>
      </c>
      <c r="G172" s="3" t="s">
        <v>16</v>
      </c>
      <c r="H172" s="62">
        <v>10</v>
      </c>
      <c r="I172" s="67">
        <v>761</v>
      </c>
      <c r="J172" s="1">
        <f t="shared" si="23"/>
        <v>1294</v>
      </c>
    </row>
    <row r="173" spans="1:10">
      <c r="A173" s="28" t="s">
        <v>2436</v>
      </c>
      <c r="B173" s="2" t="s">
        <v>2438</v>
      </c>
      <c r="C173" s="2" t="s">
        <v>2437</v>
      </c>
      <c r="D173" s="3" t="s">
        <v>1987</v>
      </c>
      <c r="E173" s="53" t="s">
        <v>64</v>
      </c>
      <c r="F173" s="2" t="s">
        <v>65</v>
      </c>
      <c r="G173" s="3" t="s">
        <v>16</v>
      </c>
      <c r="H173" s="62">
        <v>10</v>
      </c>
      <c r="I173" s="67">
        <v>761</v>
      </c>
      <c r="J173" s="1">
        <f t="shared" si="23"/>
        <v>1294</v>
      </c>
    </row>
    <row r="174" spans="1:10">
      <c r="A174" s="28" t="s">
        <v>2439</v>
      </c>
      <c r="B174" s="2" t="s">
        <v>2441</v>
      </c>
      <c r="C174" s="2" t="s">
        <v>2440</v>
      </c>
      <c r="D174" s="3" t="s">
        <v>1987</v>
      </c>
      <c r="E174" s="53" t="s">
        <v>64</v>
      </c>
      <c r="F174" s="2" t="s">
        <v>65</v>
      </c>
      <c r="G174" s="3" t="s">
        <v>16</v>
      </c>
      <c r="H174" s="62">
        <v>10</v>
      </c>
      <c r="I174" s="67">
        <v>874</v>
      </c>
      <c r="J174" s="1">
        <f t="shared" si="23"/>
        <v>1486</v>
      </c>
    </row>
    <row r="175" spans="1:10">
      <c r="A175" s="28" t="s">
        <v>2442</v>
      </c>
      <c r="B175" s="2" t="s">
        <v>2444</v>
      </c>
      <c r="C175" s="2" t="s">
        <v>2443</v>
      </c>
      <c r="D175" s="3" t="s">
        <v>1987</v>
      </c>
      <c r="E175" s="53" t="s">
        <v>64</v>
      </c>
      <c r="F175" s="2" t="s">
        <v>65</v>
      </c>
      <c r="G175" s="3" t="s">
        <v>16</v>
      </c>
      <c r="H175" s="62">
        <v>10</v>
      </c>
      <c r="I175" s="67">
        <v>761</v>
      </c>
      <c r="J175" s="1">
        <f t="shared" si="23"/>
        <v>1294</v>
      </c>
    </row>
    <row r="176" spans="1:10">
      <c r="A176" s="28" t="s">
        <v>2445</v>
      </c>
      <c r="B176" s="2" t="s">
        <v>2447</v>
      </c>
      <c r="C176" s="2" t="s">
        <v>2446</v>
      </c>
      <c r="D176" s="3" t="s">
        <v>1987</v>
      </c>
      <c r="E176" s="53" t="s">
        <v>64</v>
      </c>
      <c r="F176" s="2" t="s">
        <v>65</v>
      </c>
      <c r="G176" s="3" t="s">
        <v>16</v>
      </c>
      <c r="H176" s="62">
        <v>10</v>
      </c>
      <c r="I176" s="67">
        <v>1067</v>
      </c>
      <c r="J176" s="1">
        <f t="shared" si="23"/>
        <v>1814</v>
      </c>
    </row>
    <row r="177" spans="1:10">
      <c r="A177" s="28" t="s">
        <v>2448</v>
      </c>
      <c r="B177" s="2" t="s">
        <v>2450</v>
      </c>
      <c r="C177" s="2" t="s">
        <v>2449</v>
      </c>
      <c r="D177" s="3" t="s">
        <v>1987</v>
      </c>
      <c r="E177" s="53" t="s">
        <v>64</v>
      </c>
      <c r="F177" s="2" t="s">
        <v>65</v>
      </c>
      <c r="G177" s="3" t="s">
        <v>16</v>
      </c>
      <c r="H177" s="62">
        <v>10</v>
      </c>
      <c r="I177" s="67">
        <v>761</v>
      </c>
      <c r="J177" s="1">
        <f t="shared" si="23"/>
        <v>1294</v>
      </c>
    </row>
    <row r="178" spans="1:10">
      <c r="A178" s="28" t="s">
        <v>2451</v>
      </c>
      <c r="B178" s="2" t="s">
        <v>2453</v>
      </c>
      <c r="C178" s="2" t="s">
        <v>2452</v>
      </c>
      <c r="D178" s="3" t="s">
        <v>1987</v>
      </c>
      <c r="E178" s="53" t="s">
        <v>64</v>
      </c>
      <c r="F178" s="2" t="s">
        <v>65</v>
      </c>
      <c r="G178" s="3" t="s">
        <v>16</v>
      </c>
      <c r="H178" s="62">
        <v>10</v>
      </c>
      <c r="I178" s="67">
        <v>761</v>
      </c>
      <c r="J178" s="1">
        <f t="shared" si="23"/>
        <v>1294</v>
      </c>
    </row>
    <row r="179" spans="1:10">
      <c r="A179" s="28" t="s">
        <v>2454</v>
      </c>
      <c r="B179" s="2" t="s">
        <v>2456</v>
      </c>
      <c r="C179" s="2" t="s">
        <v>2455</v>
      </c>
      <c r="D179" s="3" t="s">
        <v>1987</v>
      </c>
      <c r="E179" s="53" t="s">
        <v>64</v>
      </c>
      <c r="F179" s="2" t="s">
        <v>65</v>
      </c>
      <c r="G179" s="3" t="s">
        <v>16</v>
      </c>
      <c r="H179" s="62">
        <v>10</v>
      </c>
      <c r="I179" s="67">
        <v>761</v>
      </c>
      <c r="J179" s="1">
        <f t="shared" si="23"/>
        <v>1294</v>
      </c>
    </row>
    <row r="180" spans="1:10" ht="15.75">
      <c r="A180" s="25"/>
      <c r="B180" s="26"/>
      <c r="C180" s="26" t="s">
        <v>2457</v>
      </c>
      <c r="D180" s="26"/>
      <c r="E180" s="55"/>
      <c r="F180" s="26"/>
      <c r="G180" s="26"/>
      <c r="H180" s="64"/>
      <c r="I180" s="68"/>
    </row>
    <row r="181" spans="1:10">
      <c r="A181" s="28" t="s">
        <v>2458</v>
      </c>
      <c r="B181" s="2" t="s">
        <v>2460</v>
      </c>
      <c r="C181" s="2" t="s">
        <v>2459</v>
      </c>
      <c r="D181" s="3" t="s">
        <v>108</v>
      </c>
      <c r="E181" s="53" t="s">
        <v>64</v>
      </c>
      <c r="F181" s="2" t="s">
        <v>65</v>
      </c>
      <c r="G181" s="3" t="s">
        <v>16</v>
      </c>
      <c r="H181" s="62">
        <v>2</v>
      </c>
      <c r="I181" s="67">
        <v>430</v>
      </c>
      <c r="J181" s="1">
        <f t="shared" ref="J181:J183" si="24">ROUND(I181*1.7,0)</f>
        <v>731</v>
      </c>
    </row>
    <row r="182" spans="1:10">
      <c r="A182" s="28" t="s">
        <v>2461</v>
      </c>
      <c r="B182" s="2" t="s">
        <v>2463</v>
      </c>
      <c r="C182" s="2" t="s">
        <v>2462</v>
      </c>
      <c r="D182" s="3" t="s">
        <v>108</v>
      </c>
      <c r="E182" s="53" t="s">
        <v>64</v>
      </c>
      <c r="F182" s="2" t="s">
        <v>65</v>
      </c>
      <c r="G182" s="3" t="s">
        <v>16</v>
      </c>
      <c r="H182" s="62">
        <v>2</v>
      </c>
      <c r="I182" s="67">
        <v>393</v>
      </c>
      <c r="J182" s="1">
        <f t="shared" si="24"/>
        <v>668</v>
      </c>
    </row>
    <row r="183" spans="1:10">
      <c r="A183" s="28" t="s">
        <v>2464</v>
      </c>
      <c r="B183" s="2" t="s">
        <v>2466</v>
      </c>
      <c r="C183" s="2" t="s">
        <v>2465</v>
      </c>
      <c r="D183" s="3" t="s">
        <v>108</v>
      </c>
      <c r="E183" s="53" t="s">
        <v>64</v>
      </c>
      <c r="F183" s="2" t="s">
        <v>65</v>
      </c>
      <c r="G183" s="3" t="s">
        <v>16</v>
      </c>
      <c r="H183" s="62">
        <v>8</v>
      </c>
      <c r="I183" s="67">
        <v>912</v>
      </c>
      <c r="J183" s="1">
        <f t="shared" si="24"/>
        <v>1550</v>
      </c>
    </row>
    <row r="184" spans="1:10" ht="15.75">
      <c r="A184" s="25"/>
      <c r="B184" s="26"/>
      <c r="C184" s="26" t="s">
        <v>2467</v>
      </c>
      <c r="D184" s="26"/>
      <c r="E184" s="55"/>
      <c r="F184" s="26"/>
      <c r="G184" s="26"/>
      <c r="H184" s="64"/>
      <c r="I184" s="68"/>
    </row>
    <row r="185" spans="1:10">
      <c r="A185" s="28" t="s">
        <v>2468</v>
      </c>
      <c r="B185" s="2" t="s">
        <v>2470</v>
      </c>
      <c r="C185" s="2" t="s">
        <v>2469</v>
      </c>
      <c r="D185" s="3" t="s">
        <v>1987</v>
      </c>
      <c r="E185" s="53" t="s">
        <v>64</v>
      </c>
      <c r="F185" s="2" t="s">
        <v>65</v>
      </c>
      <c r="G185" s="3" t="s">
        <v>16</v>
      </c>
      <c r="H185" s="62">
        <v>10</v>
      </c>
      <c r="I185" s="67">
        <v>761</v>
      </c>
      <c r="J185" s="1">
        <f t="shared" ref="J185:J188" si="25">ROUND(I185*1.7,0)</f>
        <v>1294</v>
      </c>
    </row>
    <row r="186" spans="1:10">
      <c r="A186" s="28" t="s">
        <v>2471</v>
      </c>
      <c r="B186" s="2" t="s">
        <v>2473</v>
      </c>
      <c r="C186" s="2" t="s">
        <v>2472</v>
      </c>
      <c r="D186" s="3" t="s">
        <v>1987</v>
      </c>
      <c r="E186" s="53" t="s">
        <v>64</v>
      </c>
      <c r="F186" s="2" t="s">
        <v>65</v>
      </c>
      <c r="G186" s="3" t="s">
        <v>16</v>
      </c>
      <c r="H186" s="62">
        <v>10</v>
      </c>
      <c r="I186" s="67">
        <v>761</v>
      </c>
      <c r="J186" s="1">
        <f t="shared" si="25"/>
        <v>1294</v>
      </c>
    </row>
    <row r="187" spans="1:10">
      <c r="A187" s="28" t="s">
        <v>2474</v>
      </c>
      <c r="B187" s="2" t="s">
        <v>2476</v>
      </c>
      <c r="C187" s="2" t="s">
        <v>2475</v>
      </c>
      <c r="D187" s="3" t="s">
        <v>1987</v>
      </c>
      <c r="E187" s="53" t="s">
        <v>64</v>
      </c>
      <c r="F187" s="2" t="s">
        <v>65</v>
      </c>
      <c r="G187" s="3" t="s">
        <v>16</v>
      </c>
      <c r="H187" s="62">
        <v>10</v>
      </c>
      <c r="I187" s="67">
        <v>761</v>
      </c>
      <c r="J187" s="1">
        <f t="shared" si="25"/>
        <v>1294</v>
      </c>
    </row>
    <row r="188" spans="1:10">
      <c r="A188" s="28" t="s">
        <v>2477</v>
      </c>
      <c r="B188" s="2" t="s">
        <v>2479</v>
      </c>
      <c r="C188" s="2" t="s">
        <v>2478</v>
      </c>
      <c r="D188" s="3" t="s">
        <v>1987</v>
      </c>
      <c r="E188" s="53" t="s">
        <v>64</v>
      </c>
      <c r="F188" s="2" t="s">
        <v>65</v>
      </c>
      <c r="G188" s="3" t="s">
        <v>16</v>
      </c>
      <c r="H188" s="62">
        <v>10</v>
      </c>
      <c r="I188" s="67">
        <v>761</v>
      </c>
      <c r="J188" s="1">
        <f t="shared" si="25"/>
        <v>1294</v>
      </c>
    </row>
    <row r="189" spans="1:10" ht="15.75">
      <c r="A189" s="25"/>
      <c r="B189" s="26"/>
      <c r="C189" s="26" t="s">
        <v>2480</v>
      </c>
      <c r="D189" s="26"/>
      <c r="E189" s="55"/>
      <c r="F189" s="26"/>
      <c r="G189" s="26"/>
      <c r="H189" s="64"/>
      <c r="I189" s="68"/>
    </row>
    <row r="190" spans="1:10">
      <c r="A190" s="28" t="s">
        <v>2481</v>
      </c>
      <c r="B190" s="2" t="s">
        <v>2483</v>
      </c>
      <c r="C190" s="2" t="s">
        <v>2482</v>
      </c>
      <c r="D190" s="3" t="s">
        <v>108</v>
      </c>
      <c r="E190" s="53" t="s">
        <v>64</v>
      </c>
      <c r="F190" s="2" t="s">
        <v>65</v>
      </c>
      <c r="G190" s="3" t="s">
        <v>16</v>
      </c>
      <c r="H190" s="62">
        <v>2</v>
      </c>
      <c r="I190" s="67">
        <v>530</v>
      </c>
      <c r="J190" s="1">
        <f t="shared" ref="J190:J193" si="26">ROUND(I190*1.7,0)</f>
        <v>901</v>
      </c>
    </row>
    <row r="191" spans="1:10">
      <c r="A191" s="28" t="s">
        <v>2484</v>
      </c>
      <c r="B191" s="2" t="s">
        <v>2486</v>
      </c>
      <c r="C191" s="2" t="s">
        <v>2485</v>
      </c>
      <c r="D191" s="3" t="s">
        <v>108</v>
      </c>
      <c r="E191" s="53" t="s">
        <v>64</v>
      </c>
      <c r="F191" s="2" t="s">
        <v>65</v>
      </c>
      <c r="G191" s="3" t="s">
        <v>16</v>
      </c>
      <c r="H191" s="62">
        <v>2</v>
      </c>
      <c r="I191" s="67">
        <v>524</v>
      </c>
      <c r="J191" s="1">
        <f t="shared" si="26"/>
        <v>891</v>
      </c>
    </row>
    <row r="192" spans="1:10">
      <c r="A192" s="28" t="s">
        <v>2487</v>
      </c>
      <c r="B192" s="2" t="s">
        <v>2489</v>
      </c>
      <c r="C192" s="2" t="s">
        <v>2488</v>
      </c>
      <c r="D192" s="3" t="s">
        <v>108</v>
      </c>
      <c r="E192" s="53" t="s">
        <v>64</v>
      </c>
      <c r="F192" s="2" t="s">
        <v>65</v>
      </c>
      <c r="G192" s="3" t="s">
        <v>16</v>
      </c>
      <c r="H192" s="62">
        <v>2</v>
      </c>
      <c r="I192" s="67">
        <v>504</v>
      </c>
      <c r="J192" s="1">
        <f t="shared" si="26"/>
        <v>857</v>
      </c>
    </row>
    <row r="193" spans="1:10">
      <c r="A193" s="28" t="s">
        <v>2490</v>
      </c>
      <c r="B193" s="2" t="s">
        <v>2492</v>
      </c>
      <c r="C193" s="2" t="s">
        <v>2491</v>
      </c>
      <c r="D193" s="3" t="s">
        <v>108</v>
      </c>
      <c r="E193" s="53" t="s">
        <v>64</v>
      </c>
      <c r="F193" s="2" t="s">
        <v>65</v>
      </c>
      <c r="G193" s="3" t="s">
        <v>16</v>
      </c>
      <c r="H193" s="62">
        <v>2</v>
      </c>
      <c r="I193" s="67">
        <v>471</v>
      </c>
      <c r="J193" s="1">
        <f t="shared" si="26"/>
        <v>801</v>
      </c>
    </row>
    <row r="194" spans="1:10" ht="15.75">
      <c r="A194" s="25"/>
      <c r="B194" s="26"/>
      <c r="C194" s="26" t="s">
        <v>2493</v>
      </c>
      <c r="D194" s="26"/>
      <c r="E194" s="55"/>
      <c r="F194" s="26"/>
      <c r="G194" s="26"/>
      <c r="H194" s="64"/>
      <c r="I194" s="68"/>
    </row>
    <row r="195" spans="1:10">
      <c r="A195" s="28" t="s">
        <v>2494</v>
      </c>
      <c r="B195" s="2" t="s">
        <v>2496</v>
      </c>
      <c r="C195" s="2" t="s">
        <v>2495</v>
      </c>
      <c r="D195" s="3" t="s">
        <v>108</v>
      </c>
      <c r="E195" s="53" t="s">
        <v>64</v>
      </c>
      <c r="F195" s="2" t="s">
        <v>65</v>
      </c>
      <c r="G195" s="3" t="s">
        <v>16</v>
      </c>
      <c r="H195" s="62">
        <v>2</v>
      </c>
      <c r="I195" s="67">
        <v>526</v>
      </c>
      <c r="J195" s="1">
        <f t="shared" ref="J195:J196" si="27">ROUND(I195*1.7,0)</f>
        <v>894</v>
      </c>
    </row>
    <row r="196" spans="1:10">
      <c r="A196" s="28" t="s">
        <v>2497</v>
      </c>
      <c r="B196" s="2" t="s">
        <v>2499</v>
      </c>
      <c r="C196" s="2" t="s">
        <v>2498</v>
      </c>
      <c r="D196" s="3" t="s">
        <v>108</v>
      </c>
      <c r="E196" s="53" t="s">
        <v>64</v>
      </c>
      <c r="F196" s="2" t="s">
        <v>65</v>
      </c>
      <c r="G196" s="3" t="s">
        <v>16</v>
      </c>
      <c r="H196" s="62">
        <v>2</v>
      </c>
      <c r="I196" s="67">
        <v>646</v>
      </c>
      <c r="J196" s="1">
        <f t="shared" si="27"/>
        <v>1098</v>
      </c>
    </row>
    <row r="197" spans="1:10" ht="15.75">
      <c r="A197" s="25"/>
      <c r="B197" s="26"/>
      <c r="C197" s="26" t="s">
        <v>2500</v>
      </c>
      <c r="D197" s="26"/>
      <c r="E197" s="55"/>
      <c r="F197" s="26"/>
      <c r="G197" s="26"/>
      <c r="H197" s="64"/>
      <c r="I197" s="68"/>
    </row>
    <row r="198" spans="1:10" ht="30">
      <c r="A198" s="28" t="s">
        <v>2501</v>
      </c>
      <c r="B198" s="2" t="s">
        <v>2503</v>
      </c>
      <c r="C198" s="2" t="s">
        <v>2502</v>
      </c>
      <c r="D198" s="3" t="s">
        <v>1987</v>
      </c>
      <c r="E198" s="53" t="s">
        <v>64</v>
      </c>
      <c r="F198" s="2" t="s">
        <v>65</v>
      </c>
      <c r="G198" s="3" t="s">
        <v>16</v>
      </c>
      <c r="H198" s="62">
        <v>10</v>
      </c>
      <c r="I198" s="67">
        <v>968</v>
      </c>
      <c r="J198" s="1">
        <f t="shared" ref="J198:J200" si="28">ROUND(I198*1.7,0)</f>
        <v>1646</v>
      </c>
    </row>
    <row r="199" spans="1:10">
      <c r="A199" s="28" t="s">
        <v>2504</v>
      </c>
      <c r="B199" s="2" t="s">
        <v>2506</v>
      </c>
      <c r="C199" s="2" t="s">
        <v>2505</v>
      </c>
      <c r="D199" s="3" t="s">
        <v>1987</v>
      </c>
      <c r="E199" s="53" t="s">
        <v>64</v>
      </c>
      <c r="F199" s="2" t="s">
        <v>65</v>
      </c>
      <c r="G199" s="3" t="s">
        <v>16</v>
      </c>
      <c r="H199" s="62">
        <v>10</v>
      </c>
      <c r="I199" s="67">
        <v>968</v>
      </c>
      <c r="J199" s="1">
        <f t="shared" si="28"/>
        <v>1646</v>
      </c>
    </row>
    <row r="200" spans="1:10">
      <c r="A200" s="28" t="s">
        <v>2507</v>
      </c>
      <c r="B200" s="2" t="s">
        <v>2509</v>
      </c>
      <c r="C200" s="2" t="s">
        <v>2508</v>
      </c>
      <c r="D200" s="3" t="s">
        <v>1987</v>
      </c>
      <c r="E200" s="53" t="s">
        <v>64</v>
      </c>
      <c r="F200" s="2" t="s">
        <v>65</v>
      </c>
      <c r="G200" s="3" t="s">
        <v>16</v>
      </c>
      <c r="H200" s="62">
        <v>10</v>
      </c>
      <c r="I200" s="67">
        <v>968</v>
      </c>
      <c r="J200" s="1">
        <f t="shared" si="28"/>
        <v>1646</v>
      </c>
    </row>
    <row r="201" spans="1:10" ht="15.75">
      <c r="A201" s="25"/>
      <c r="B201" s="26"/>
      <c r="C201" s="26" t="s">
        <v>2510</v>
      </c>
      <c r="D201" s="26"/>
      <c r="E201" s="55"/>
      <c r="F201" s="26"/>
      <c r="G201" s="26"/>
      <c r="H201" s="64"/>
      <c r="I201" s="68"/>
    </row>
    <row r="202" spans="1:10">
      <c r="A202" s="28" t="s">
        <v>2511</v>
      </c>
      <c r="B202" s="2" t="s">
        <v>2513</v>
      </c>
      <c r="C202" s="2" t="s">
        <v>2512</v>
      </c>
      <c r="D202" s="3" t="s">
        <v>108</v>
      </c>
      <c r="E202" s="53" t="s">
        <v>64</v>
      </c>
      <c r="F202" s="2" t="s">
        <v>65</v>
      </c>
      <c r="G202" s="3" t="s">
        <v>16</v>
      </c>
      <c r="H202" s="62">
        <v>2</v>
      </c>
      <c r="I202" s="67">
        <v>521</v>
      </c>
      <c r="J202" s="1">
        <f t="shared" ref="J202:J229" si="29">ROUND(I202*1.7,0)</f>
        <v>886</v>
      </c>
    </row>
    <row r="203" spans="1:10">
      <c r="A203" s="28" t="s">
        <v>2514</v>
      </c>
      <c r="B203" s="2" t="s">
        <v>2516</v>
      </c>
      <c r="C203" s="2" t="s">
        <v>2515</v>
      </c>
      <c r="D203" s="3" t="s">
        <v>108</v>
      </c>
      <c r="E203" s="53" t="s">
        <v>64</v>
      </c>
      <c r="F203" s="2" t="s">
        <v>65</v>
      </c>
      <c r="G203" s="3" t="s">
        <v>16</v>
      </c>
      <c r="H203" s="62">
        <v>2</v>
      </c>
      <c r="I203" s="67">
        <v>470</v>
      </c>
      <c r="J203" s="1">
        <f t="shared" si="29"/>
        <v>799</v>
      </c>
    </row>
    <row r="204" spans="1:10">
      <c r="A204" s="28" t="s">
        <v>2517</v>
      </c>
      <c r="B204" s="2" t="s">
        <v>2519</v>
      </c>
      <c r="C204" s="2" t="s">
        <v>2518</v>
      </c>
      <c r="D204" s="3" t="s">
        <v>108</v>
      </c>
      <c r="E204" s="53" t="s">
        <v>64</v>
      </c>
      <c r="F204" s="2" t="s">
        <v>65</v>
      </c>
      <c r="G204" s="3" t="s">
        <v>16</v>
      </c>
      <c r="H204" s="62">
        <v>2</v>
      </c>
      <c r="I204" s="67">
        <v>526</v>
      </c>
      <c r="J204" s="1">
        <f t="shared" si="29"/>
        <v>894</v>
      </c>
    </row>
    <row r="205" spans="1:10">
      <c r="A205" s="28" t="s">
        <v>2520</v>
      </c>
      <c r="B205" s="2" t="s">
        <v>2522</v>
      </c>
      <c r="C205" s="2" t="s">
        <v>2521</v>
      </c>
      <c r="D205" s="3" t="s">
        <v>108</v>
      </c>
      <c r="E205" s="53" t="s">
        <v>64</v>
      </c>
      <c r="F205" s="2" t="s">
        <v>65</v>
      </c>
      <c r="G205" s="3" t="s">
        <v>16</v>
      </c>
      <c r="H205" s="62">
        <v>2</v>
      </c>
      <c r="I205" s="67">
        <v>452</v>
      </c>
      <c r="J205" s="1">
        <f t="shared" si="29"/>
        <v>768</v>
      </c>
    </row>
    <row r="206" spans="1:10">
      <c r="A206" s="28" t="s">
        <v>2523</v>
      </c>
      <c r="B206" s="2" t="s">
        <v>2525</v>
      </c>
      <c r="C206" s="2" t="s">
        <v>2524</v>
      </c>
      <c r="D206" s="3" t="s">
        <v>108</v>
      </c>
      <c r="E206" s="53" t="s">
        <v>64</v>
      </c>
      <c r="F206" s="2" t="s">
        <v>65</v>
      </c>
      <c r="G206" s="3" t="s">
        <v>16</v>
      </c>
      <c r="H206" s="62">
        <v>2</v>
      </c>
      <c r="I206" s="67">
        <v>508</v>
      </c>
      <c r="J206" s="1">
        <f t="shared" si="29"/>
        <v>864</v>
      </c>
    </row>
    <row r="207" spans="1:10">
      <c r="A207" s="28" t="s">
        <v>2526</v>
      </c>
      <c r="B207" s="2" t="s">
        <v>2528</v>
      </c>
      <c r="C207" s="2" t="s">
        <v>2527</v>
      </c>
      <c r="D207" s="3" t="s">
        <v>108</v>
      </c>
      <c r="E207" s="53" t="s">
        <v>64</v>
      </c>
      <c r="F207" s="2" t="s">
        <v>65</v>
      </c>
      <c r="G207" s="3" t="s">
        <v>16</v>
      </c>
      <c r="H207" s="62">
        <v>2</v>
      </c>
      <c r="I207" s="67">
        <v>4633</v>
      </c>
      <c r="J207" s="1">
        <f t="shared" si="29"/>
        <v>7876</v>
      </c>
    </row>
    <row r="208" spans="1:10">
      <c r="A208" s="28" t="s">
        <v>2529</v>
      </c>
      <c r="B208" s="2" t="s">
        <v>2531</v>
      </c>
      <c r="C208" s="2" t="s">
        <v>2530</v>
      </c>
      <c r="D208" s="3" t="s">
        <v>108</v>
      </c>
      <c r="E208" s="53" t="s">
        <v>64</v>
      </c>
      <c r="F208" s="2" t="s">
        <v>65</v>
      </c>
      <c r="G208" s="3" t="s">
        <v>16</v>
      </c>
      <c r="H208" s="62">
        <v>2</v>
      </c>
      <c r="I208" s="67">
        <v>1617</v>
      </c>
      <c r="J208" s="1">
        <f t="shared" si="29"/>
        <v>2749</v>
      </c>
    </row>
    <row r="209" spans="1:10">
      <c r="A209" s="28" t="s">
        <v>2532</v>
      </c>
      <c r="B209" s="2" t="s">
        <v>2534</v>
      </c>
      <c r="C209" s="2" t="s">
        <v>2533</v>
      </c>
      <c r="D209" s="3" t="s">
        <v>108</v>
      </c>
      <c r="E209" s="53" t="s">
        <v>64</v>
      </c>
      <c r="F209" s="2" t="s">
        <v>65</v>
      </c>
      <c r="G209" s="3" t="s">
        <v>16</v>
      </c>
      <c r="H209" s="62">
        <v>2</v>
      </c>
      <c r="I209" s="67">
        <v>528</v>
      </c>
      <c r="J209" s="1">
        <f t="shared" si="29"/>
        <v>898</v>
      </c>
    </row>
    <row r="210" spans="1:10">
      <c r="A210" s="28" t="s">
        <v>2535</v>
      </c>
      <c r="B210" s="2" t="s">
        <v>2537</v>
      </c>
      <c r="C210" s="2" t="s">
        <v>2536</v>
      </c>
      <c r="D210" s="3" t="s">
        <v>108</v>
      </c>
      <c r="E210" s="53" t="s">
        <v>64</v>
      </c>
      <c r="F210" s="2" t="s">
        <v>65</v>
      </c>
      <c r="G210" s="3" t="s">
        <v>16</v>
      </c>
      <c r="H210" s="62">
        <v>2</v>
      </c>
      <c r="I210" s="67">
        <v>686</v>
      </c>
      <c r="J210" s="1">
        <f t="shared" si="29"/>
        <v>1166</v>
      </c>
    </row>
    <row r="211" spans="1:10">
      <c r="A211" s="28" t="s">
        <v>2538</v>
      </c>
      <c r="B211" s="2" t="s">
        <v>2540</v>
      </c>
      <c r="C211" s="2" t="s">
        <v>2539</v>
      </c>
      <c r="D211" s="3" t="s">
        <v>108</v>
      </c>
      <c r="E211" s="53" t="s">
        <v>64</v>
      </c>
      <c r="F211" s="2" t="s">
        <v>65</v>
      </c>
      <c r="G211" s="3" t="s">
        <v>16</v>
      </c>
      <c r="H211" s="62">
        <v>2</v>
      </c>
      <c r="I211" s="67">
        <v>530</v>
      </c>
      <c r="J211" s="1">
        <f t="shared" si="29"/>
        <v>901</v>
      </c>
    </row>
    <row r="212" spans="1:10">
      <c r="A212" s="28" t="s">
        <v>2541</v>
      </c>
      <c r="B212" s="2" t="s">
        <v>2543</v>
      </c>
      <c r="C212" s="2" t="s">
        <v>2542</v>
      </c>
      <c r="D212" s="3" t="s">
        <v>108</v>
      </c>
      <c r="E212" s="53" t="s">
        <v>64</v>
      </c>
      <c r="F212" s="2" t="s">
        <v>65</v>
      </c>
      <c r="G212" s="3" t="s">
        <v>16</v>
      </c>
      <c r="H212" s="62">
        <v>2</v>
      </c>
      <c r="I212" s="67">
        <v>504</v>
      </c>
      <c r="J212" s="1">
        <f t="shared" si="29"/>
        <v>857</v>
      </c>
    </row>
    <row r="213" spans="1:10">
      <c r="A213" s="28" t="s">
        <v>2544</v>
      </c>
      <c r="B213" s="2" t="s">
        <v>2546</v>
      </c>
      <c r="C213" s="2" t="s">
        <v>2545</v>
      </c>
      <c r="D213" s="3" t="s">
        <v>108</v>
      </c>
      <c r="E213" s="53" t="s">
        <v>64</v>
      </c>
      <c r="F213" s="2" t="s">
        <v>65</v>
      </c>
      <c r="G213" s="3" t="s">
        <v>16</v>
      </c>
      <c r="H213" s="62">
        <v>2</v>
      </c>
      <c r="I213" s="67">
        <v>420</v>
      </c>
      <c r="J213" s="1">
        <f t="shared" si="29"/>
        <v>714</v>
      </c>
    </row>
    <row r="214" spans="1:10">
      <c r="A214" s="28" t="s">
        <v>2547</v>
      </c>
      <c r="B214" s="2" t="s">
        <v>2549</v>
      </c>
      <c r="C214" s="2" t="s">
        <v>2548</v>
      </c>
      <c r="D214" s="3" t="s">
        <v>108</v>
      </c>
      <c r="E214" s="53" t="s">
        <v>64</v>
      </c>
      <c r="F214" s="2" t="s">
        <v>65</v>
      </c>
      <c r="G214" s="3" t="s">
        <v>16</v>
      </c>
      <c r="H214" s="62">
        <v>2</v>
      </c>
      <c r="I214" s="67">
        <v>501</v>
      </c>
      <c r="J214" s="1">
        <f t="shared" si="29"/>
        <v>852</v>
      </c>
    </row>
    <row r="215" spans="1:10">
      <c r="A215" s="28" t="s">
        <v>2550</v>
      </c>
      <c r="B215" s="2" t="s">
        <v>2552</v>
      </c>
      <c r="C215" s="2" t="s">
        <v>2551</v>
      </c>
      <c r="D215" s="3" t="s">
        <v>108</v>
      </c>
      <c r="E215" s="53" t="s">
        <v>64</v>
      </c>
      <c r="F215" s="2" t="s">
        <v>65</v>
      </c>
      <c r="G215" s="3" t="s">
        <v>16</v>
      </c>
      <c r="H215" s="62">
        <v>2</v>
      </c>
      <c r="I215" s="67">
        <v>479</v>
      </c>
      <c r="J215" s="1">
        <f t="shared" si="29"/>
        <v>814</v>
      </c>
    </row>
    <row r="216" spans="1:10">
      <c r="A216" s="28" t="s">
        <v>2553</v>
      </c>
      <c r="B216" s="2" t="s">
        <v>2555</v>
      </c>
      <c r="C216" s="2" t="s">
        <v>2554</v>
      </c>
      <c r="D216" s="3" t="s">
        <v>108</v>
      </c>
      <c r="E216" s="53" t="s">
        <v>64</v>
      </c>
      <c r="F216" s="2" t="s">
        <v>65</v>
      </c>
      <c r="G216" s="3" t="s">
        <v>16</v>
      </c>
      <c r="H216" s="62">
        <v>8</v>
      </c>
      <c r="I216" s="67">
        <v>1807</v>
      </c>
      <c r="J216" s="1">
        <f t="shared" si="29"/>
        <v>3072</v>
      </c>
    </row>
    <row r="217" spans="1:10">
      <c r="A217" s="28" t="s">
        <v>2556</v>
      </c>
      <c r="B217" s="2" t="s">
        <v>2558</v>
      </c>
      <c r="C217" s="2" t="s">
        <v>2557</v>
      </c>
      <c r="D217" s="3" t="s">
        <v>108</v>
      </c>
      <c r="E217" s="53" t="s">
        <v>64</v>
      </c>
      <c r="F217" s="2" t="s">
        <v>65</v>
      </c>
      <c r="G217" s="3" t="s">
        <v>16</v>
      </c>
      <c r="H217" s="62">
        <v>2</v>
      </c>
      <c r="I217" s="67">
        <v>481</v>
      </c>
      <c r="J217" s="1">
        <f t="shared" si="29"/>
        <v>818</v>
      </c>
    </row>
    <row r="218" spans="1:10">
      <c r="A218" s="28" t="s">
        <v>2559</v>
      </c>
      <c r="B218" s="2" t="s">
        <v>2561</v>
      </c>
      <c r="C218" s="2" t="s">
        <v>2560</v>
      </c>
      <c r="D218" s="3" t="s">
        <v>108</v>
      </c>
      <c r="E218" s="53" t="s">
        <v>64</v>
      </c>
      <c r="F218" s="2" t="s">
        <v>65</v>
      </c>
      <c r="G218" s="3" t="s">
        <v>16</v>
      </c>
      <c r="H218" s="62">
        <v>2</v>
      </c>
      <c r="I218" s="67">
        <v>531</v>
      </c>
      <c r="J218" s="1">
        <f t="shared" si="29"/>
        <v>903</v>
      </c>
    </row>
    <row r="219" spans="1:10" ht="30">
      <c r="A219" s="28" t="s">
        <v>2562</v>
      </c>
      <c r="B219" s="2" t="s">
        <v>2564</v>
      </c>
      <c r="C219" s="2" t="s">
        <v>2563</v>
      </c>
      <c r="D219" s="3" t="s">
        <v>108</v>
      </c>
      <c r="E219" s="53" t="s">
        <v>64</v>
      </c>
      <c r="F219" s="2" t="s">
        <v>65</v>
      </c>
      <c r="G219" s="3" t="s">
        <v>16</v>
      </c>
      <c r="H219" s="62">
        <v>2</v>
      </c>
      <c r="I219" s="67">
        <v>534</v>
      </c>
      <c r="J219" s="1">
        <f t="shared" si="29"/>
        <v>908</v>
      </c>
    </row>
    <row r="220" spans="1:10">
      <c r="A220" s="28" t="s">
        <v>2565</v>
      </c>
      <c r="B220" s="2" t="s">
        <v>2567</v>
      </c>
      <c r="C220" s="2" t="s">
        <v>2566</v>
      </c>
      <c r="D220" s="3" t="s">
        <v>108</v>
      </c>
      <c r="E220" s="53" t="s">
        <v>64</v>
      </c>
      <c r="F220" s="2" t="s">
        <v>65</v>
      </c>
      <c r="G220" s="3" t="s">
        <v>16</v>
      </c>
      <c r="H220" s="62">
        <v>2</v>
      </c>
      <c r="I220" s="67">
        <v>502</v>
      </c>
      <c r="J220" s="1">
        <f t="shared" si="29"/>
        <v>853</v>
      </c>
    </row>
    <row r="221" spans="1:10">
      <c r="A221" s="28" t="s">
        <v>2568</v>
      </c>
      <c r="B221" s="2" t="s">
        <v>2570</v>
      </c>
      <c r="C221" s="2" t="s">
        <v>2569</v>
      </c>
      <c r="D221" s="3" t="s">
        <v>108</v>
      </c>
      <c r="E221" s="53" t="s">
        <v>64</v>
      </c>
      <c r="F221" s="2" t="s">
        <v>65</v>
      </c>
      <c r="G221" s="3" t="s">
        <v>16</v>
      </c>
      <c r="H221" s="62">
        <v>2</v>
      </c>
      <c r="I221" s="67">
        <v>497</v>
      </c>
      <c r="J221" s="1">
        <f t="shared" si="29"/>
        <v>845</v>
      </c>
    </row>
    <row r="222" spans="1:10">
      <c r="A222" s="28" t="s">
        <v>2571</v>
      </c>
      <c r="B222" s="2" t="s">
        <v>2573</v>
      </c>
      <c r="C222" s="2" t="s">
        <v>2572</v>
      </c>
      <c r="D222" s="3" t="s">
        <v>108</v>
      </c>
      <c r="E222" s="53" t="s">
        <v>64</v>
      </c>
      <c r="F222" s="2" t="s">
        <v>65</v>
      </c>
      <c r="G222" s="3" t="s">
        <v>16</v>
      </c>
      <c r="H222" s="62">
        <v>2</v>
      </c>
      <c r="I222" s="67">
        <v>515</v>
      </c>
      <c r="J222" s="1">
        <f t="shared" si="29"/>
        <v>876</v>
      </c>
    </row>
    <row r="223" spans="1:10">
      <c r="A223" s="28" t="s">
        <v>2574</v>
      </c>
      <c r="B223" s="2" t="s">
        <v>2576</v>
      </c>
      <c r="C223" s="2" t="s">
        <v>2575</v>
      </c>
      <c r="D223" s="3" t="s">
        <v>108</v>
      </c>
      <c r="E223" s="53" t="s">
        <v>64</v>
      </c>
      <c r="F223" s="2" t="s">
        <v>65</v>
      </c>
      <c r="G223" s="3" t="s">
        <v>16</v>
      </c>
      <c r="H223" s="62">
        <v>2</v>
      </c>
      <c r="I223" s="67">
        <v>518</v>
      </c>
      <c r="J223" s="1">
        <f t="shared" si="29"/>
        <v>881</v>
      </c>
    </row>
    <row r="224" spans="1:10">
      <c r="A224" s="28" t="s">
        <v>2577</v>
      </c>
      <c r="B224" s="2" t="s">
        <v>2579</v>
      </c>
      <c r="C224" s="2" t="s">
        <v>2578</v>
      </c>
      <c r="D224" s="3" t="s">
        <v>108</v>
      </c>
      <c r="E224" s="53" t="s">
        <v>64</v>
      </c>
      <c r="F224" s="2" t="s">
        <v>65</v>
      </c>
      <c r="G224" s="3" t="s">
        <v>16</v>
      </c>
      <c r="H224" s="62">
        <v>2</v>
      </c>
      <c r="I224" s="67">
        <v>454</v>
      </c>
      <c r="J224" s="1">
        <f t="shared" si="29"/>
        <v>772</v>
      </c>
    </row>
    <row r="225" spans="1:10">
      <c r="A225" s="28" t="s">
        <v>2580</v>
      </c>
      <c r="B225" s="2" t="s">
        <v>2582</v>
      </c>
      <c r="C225" s="2" t="s">
        <v>2581</v>
      </c>
      <c r="D225" s="3" t="s">
        <v>108</v>
      </c>
      <c r="E225" s="53" t="s">
        <v>64</v>
      </c>
      <c r="F225" s="2" t="s">
        <v>65</v>
      </c>
      <c r="G225" s="3" t="s">
        <v>16</v>
      </c>
      <c r="H225" s="62">
        <v>2</v>
      </c>
      <c r="I225" s="67">
        <v>534</v>
      </c>
      <c r="J225" s="1">
        <f t="shared" si="29"/>
        <v>908</v>
      </c>
    </row>
    <row r="226" spans="1:10">
      <c r="A226" s="28" t="s">
        <v>2583</v>
      </c>
      <c r="B226" s="2" t="s">
        <v>2585</v>
      </c>
      <c r="C226" s="2" t="s">
        <v>2584</v>
      </c>
      <c r="D226" s="3" t="s">
        <v>108</v>
      </c>
      <c r="E226" s="53" t="s">
        <v>64</v>
      </c>
      <c r="F226" s="2" t="s">
        <v>65</v>
      </c>
      <c r="G226" s="3" t="s">
        <v>16</v>
      </c>
      <c r="H226" s="62">
        <v>2</v>
      </c>
      <c r="I226" s="67">
        <v>479</v>
      </c>
      <c r="J226" s="1">
        <f t="shared" si="29"/>
        <v>814</v>
      </c>
    </row>
    <row r="227" spans="1:10">
      <c r="A227" s="28" t="s">
        <v>2586</v>
      </c>
      <c r="B227" s="2" t="s">
        <v>2588</v>
      </c>
      <c r="C227" s="2" t="s">
        <v>2587</v>
      </c>
      <c r="D227" s="3" t="s">
        <v>108</v>
      </c>
      <c r="E227" s="53" t="s">
        <v>64</v>
      </c>
      <c r="F227" s="2" t="s">
        <v>65</v>
      </c>
      <c r="G227" s="3" t="s">
        <v>16</v>
      </c>
      <c r="H227" s="62">
        <v>2</v>
      </c>
      <c r="I227" s="67">
        <v>440</v>
      </c>
      <c r="J227" s="1">
        <f t="shared" si="29"/>
        <v>748</v>
      </c>
    </row>
    <row r="228" spans="1:10">
      <c r="A228" s="28" t="s">
        <v>2589</v>
      </c>
      <c r="B228" s="2" t="s">
        <v>2591</v>
      </c>
      <c r="C228" s="2" t="s">
        <v>2590</v>
      </c>
      <c r="D228" s="3" t="s">
        <v>108</v>
      </c>
      <c r="E228" s="53" t="s">
        <v>64</v>
      </c>
      <c r="F228" s="2" t="s">
        <v>65</v>
      </c>
      <c r="G228" s="3" t="s">
        <v>16</v>
      </c>
      <c r="H228" s="62">
        <v>2</v>
      </c>
      <c r="I228" s="67">
        <v>515</v>
      </c>
      <c r="J228" s="1">
        <f t="shared" si="29"/>
        <v>876</v>
      </c>
    </row>
    <row r="229" spans="1:10">
      <c r="A229" s="28" t="s">
        <v>2592</v>
      </c>
      <c r="B229" s="2" t="s">
        <v>2594</v>
      </c>
      <c r="C229" s="2" t="s">
        <v>2593</v>
      </c>
      <c r="D229" s="3" t="s">
        <v>108</v>
      </c>
      <c r="E229" s="53" t="s">
        <v>64</v>
      </c>
      <c r="F229" s="2" t="s">
        <v>65</v>
      </c>
      <c r="G229" s="3" t="s">
        <v>16</v>
      </c>
      <c r="H229" s="62">
        <v>2</v>
      </c>
      <c r="I229" s="67">
        <v>517</v>
      </c>
      <c r="J229" s="1">
        <f t="shared" si="29"/>
        <v>879</v>
      </c>
    </row>
    <row r="230" spans="1:10" ht="15.75">
      <c r="A230" s="25"/>
      <c r="B230" s="26"/>
      <c r="C230" s="26" t="s">
        <v>2595</v>
      </c>
      <c r="D230" s="26"/>
      <c r="E230" s="55"/>
      <c r="F230" s="26"/>
      <c r="G230" s="26"/>
      <c r="H230" s="64"/>
      <c r="I230" s="68"/>
    </row>
    <row r="231" spans="1:10">
      <c r="A231" s="28" t="s">
        <v>2596</v>
      </c>
      <c r="B231" s="2" t="s">
        <v>2598</v>
      </c>
      <c r="C231" s="2" t="s">
        <v>2597</v>
      </c>
      <c r="D231" s="3" t="s">
        <v>1987</v>
      </c>
      <c r="E231" s="53" t="s">
        <v>64</v>
      </c>
      <c r="F231" s="2" t="s">
        <v>65</v>
      </c>
      <c r="G231" s="3" t="s">
        <v>16</v>
      </c>
      <c r="H231" s="62">
        <v>10</v>
      </c>
      <c r="I231" s="67">
        <v>760</v>
      </c>
      <c r="J231" s="1">
        <f t="shared" ref="J231:J244" si="30">ROUND(I231*1.7,0)</f>
        <v>1292</v>
      </c>
    </row>
    <row r="232" spans="1:10">
      <c r="A232" s="28" t="s">
        <v>2599</v>
      </c>
      <c r="B232" s="2" t="s">
        <v>2601</v>
      </c>
      <c r="C232" s="2" t="s">
        <v>2600</v>
      </c>
      <c r="D232" s="3" t="s">
        <v>1987</v>
      </c>
      <c r="E232" s="53" t="s">
        <v>64</v>
      </c>
      <c r="F232" s="2" t="s">
        <v>65</v>
      </c>
      <c r="G232" s="3" t="s">
        <v>16</v>
      </c>
      <c r="H232" s="62">
        <v>10</v>
      </c>
      <c r="I232" s="67">
        <v>760</v>
      </c>
      <c r="J232" s="1">
        <f t="shared" si="30"/>
        <v>1292</v>
      </c>
    </row>
    <row r="233" spans="1:10">
      <c r="A233" s="28" t="s">
        <v>2602</v>
      </c>
      <c r="B233" s="2" t="s">
        <v>2604</v>
      </c>
      <c r="C233" s="2" t="s">
        <v>2603</v>
      </c>
      <c r="D233" s="3" t="s">
        <v>1987</v>
      </c>
      <c r="E233" s="53" t="s">
        <v>64</v>
      </c>
      <c r="F233" s="2" t="s">
        <v>65</v>
      </c>
      <c r="G233" s="3" t="s">
        <v>16</v>
      </c>
      <c r="H233" s="62">
        <v>10</v>
      </c>
      <c r="I233" s="67">
        <v>760</v>
      </c>
      <c r="J233" s="1">
        <f t="shared" si="30"/>
        <v>1292</v>
      </c>
    </row>
    <row r="234" spans="1:10">
      <c r="A234" s="28" t="s">
        <v>2605</v>
      </c>
      <c r="B234" s="2" t="s">
        <v>2607</v>
      </c>
      <c r="C234" s="2" t="s">
        <v>2606</v>
      </c>
      <c r="D234" s="3" t="s">
        <v>1987</v>
      </c>
      <c r="E234" s="53" t="s">
        <v>64</v>
      </c>
      <c r="F234" s="2" t="s">
        <v>65</v>
      </c>
      <c r="G234" s="3" t="s">
        <v>16</v>
      </c>
      <c r="H234" s="62">
        <v>10</v>
      </c>
      <c r="I234" s="67">
        <v>760</v>
      </c>
      <c r="J234" s="1">
        <f t="shared" si="30"/>
        <v>1292</v>
      </c>
    </row>
    <row r="235" spans="1:10">
      <c r="A235" s="28" t="s">
        <v>2608</v>
      </c>
      <c r="B235" s="2" t="s">
        <v>2610</v>
      </c>
      <c r="C235" s="2" t="s">
        <v>2609</v>
      </c>
      <c r="D235" s="3" t="s">
        <v>1987</v>
      </c>
      <c r="E235" s="53" t="s">
        <v>64</v>
      </c>
      <c r="F235" s="2" t="s">
        <v>65</v>
      </c>
      <c r="G235" s="3" t="s">
        <v>16</v>
      </c>
      <c r="H235" s="62">
        <v>10</v>
      </c>
      <c r="I235" s="67">
        <v>760</v>
      </c>
      <c r="J235" s="1">
        <f t="shared" si="30"/>
        <v>1292</v>
      </c>
    </row>
    <row r="236" spans="1:10">
      <c r="A236" s="28" t="s">
        <v>2611</v>
      </c>
      <c r="B236" s="2" t="s">
        <v>2613</v>
      </c>
      <c r="C236" s="2" t="s">
        <v>2612</v>
      </c>
      <c r="D236" s="3" t="s">
        <v>1987</v>
      </c>
      <c r="E236" s="53" t="s">
        <v>64</v>
      </c>
      <c r="F236" s="2" t="s">
        <v>65</v>
      </c>
      <c r="G236" s="3" t="s">
        <v>16</v>
      </c>
      <c r="H236" s="62">
        <v>10</v>
      </c>
      <c r="I236" s="67">
        <v>760</v>
      </c>
      <c r="J236" s="1">
        <f t="shared" si="30"/>
        <v>1292</v>
      </c>
    </row>
    <row r="237" spans="1:10">
      <c r="A237" s="28" t="s">
        <v>2614</v>
      </c>
      <c r="B237" s="2" t="s">
        <v>2616</v>
      </c>
      <c r="C237" s="2" t="s">
        <v>2615</v>
      </c>
      <c r="D237" s="3" t="s">
        <v>1987</v>
      </c>
      <c r="E237" s="53" t="s">
        <v>64</v>
      </c>
      <c r="F237" s="2" t="s">
        <v>65</v>
      </c>
      <c r="G237" s="3" t="s">
        <v>16</v>
      </c>
      <c r="H237" s="62">
        <v>10</v>
      </c>
      <c r="I237" s="67">
        <v>760</v>
      </c>
      <c r="J237" s="1">
        <f t="shared" si="30"/>
        <v>1292</v>
      </c>
    </row>
    <row r="238" spans="1:10">
      <c r="A238" s="28" t="s">
        <v>2617</v>
      </c>
      <c r="B238" s="2" t="s">
        <v>2619</v>
      </c>
      <c r="C238" s="2" t="s">
        <v>2618</v>
      </c>
      <c r="D238" s="3" t="s">
        <v>1987</v>
      </c>
      <c r="E238" s="53" t="s">
        <v>64</v>
      </c>
      <c r="F238" s="2" t="s">
        <v>65</v>
      </c>
      <c r="G238" s="3" t="s">
        <v>16</v>
      </c>
      <c r="H238" s="62">
        <v>10</v>
      </c>
      <c r="I238" s="67">
        <v>760</v>
      </c>
      <c r="J238" s="1">
        <f t="shared" si="30"/>
        <v>1292</v>
      </c>
    </row>
    <row r="239" spans="1:10">
      <c r="A239" s="28" t="s">
        <v>2620</v>
      </c>
      <c r="B239" s="2" t="s">
        <v>2622</v>
      </c>
      <c r="C239" s="2" t="s">
        <v>2621</v>
      </c>
      <c r="D239" s="3" t="s">
        <v>1987</v>
      </c>
      <c r="E239" s="53" t="s">
        <v>64</v>
      </c>
      <c r="F239" s="2" t="s">
        <v>65</v>
      </c>
      <c r="G239" s="3" t="s">
        <v>16</v>
      </c>
      <c r="H239" s="62">
        <v>10</v>
      </c>
      <c r="I239" s="67">
        <v>760</v>
      </c>
      <c r="J239" s="1">
        <f t="shared" si="30"/>
        <v>1292</v>
      </c>
    </row>
    <row r="240" spans="1:10">
      <c r="A240" s="28" t="s">
        <v>2623</v>
      </c>
      <c r="B240" s="2" t="s">
        <v>2625</v>
      </c>
      <c r="C240" s="2" t="s">
        <v>2624</v>
      </c>
      <c r="D240" s="3" t="s">
        <v>1987</v>
      </c>
      <c r="E240" s="53" t="s">
        <v>64</v>
      </c>
      <c r="F240" s="2" t="s">
        <v>65</v>
      </c>
      <c r="G240" s="3" t="s">
        <v>16</v>
      </c>
      <c r="H240" s="62">
        <v>10</v>
      </c>
      <c r="I240" s="67">
        <v>760</v>
      </c>
      <c r="J240" s="1">
        <f t="shared" si="30"/>
        <v>1292</v>
      </c>
    </row>
    <row r="241" spans="1:10">
      <c r="A241" s="28" t="s">
        <v>2626</v>
      </c>
      <c r="B241" s="2" t="s">
        <v>2628</v>
      </c>
      <c r="C241" s="2" t="s">
        <v>2627</v>
      </c>
      <c r="D241" s="3" t="s">
        <v>108</v>
      </c>
      <c r="E241" s="53" t="s">
        <v>64</v>
      </c>
      <c r="F241" s="2" t="s">
        <v>65</v>
      </c>
      <c r="G241" s="3" t="s">
        <v>16</v>
      </c>
      <c r="H241" s="62">
        <v>10</v>
      </c>
      <c r="I241" s="67">
        <v>760</v>
      </c>
      <c r="J241" s="1">
        <f t="shared" si="30"/>
        <v>1292</v>
      </c>
    </row>
    <row r="242" spans="1:10" ht="30">
      <c r="A242" s="28" t="s">
        <v>2629</v>
      </c>
      <c r="B242" s="2" t="s">
        <v>2631</v>
      </c>
      <c r="C242" s="2" t="s">
        <v>2630</v>
      </c>
      <c r="D242" s="3" t="s">
        <v>108</v>
      </c>
      <c r="E242" s="53" t="s">
        <v>64</v>
      </c>
      <c r="F242" s="2" t="s">
        <v>65</v>
      </c>
      <c r="G242" s="3" t="s">
        <v>16</v>
      </c>
      <c r="H242" s="62">
        <v>10</v>
      </c>
      <c r="I242" s="67">
        <v>760</v>
      </c>
      <c r="J242" s="1">
        <f t="shared" si="30"/>
        <v>1292</v>
      </c>
    </row>
    <row r="243" spans="1:10" ht="30">
      <c r="A243" s="28" t="s">
        <v>2632</v>
      </c>
      <c r="B243" s="2" t="s">
        <v>2634</v>
      </c>
      <c r="C243" s="2" t="s">
        <v>2633</v>
      </c>
      <c r="D243" s="3" t="s">
        <v>108</v>
      </c>
      <c r="E243" s="53" t="s">
        <v>64</v>
      </c>
      <c r="F243" s="2" t="s">
        <v>65</v>
      </c>
      <c r="G243" s="3" t="s">
        <v>16</v>
      </c>
      <c r="H243" s="62">
        <v>10</v>
      </c>
      <c r="I243" s="67">
        <v>760</v>
      </c>
      <c r="J243" s="1">
        <f t="shared" si="30"/>
        <v>1292</v>
      </c>
    </row>
    <row r="244" spans="1:10">
      <c r="A244" s="28" t="s">
        <v>2635</v>
      </c>
      <c r="B244" s="2" t="s">
        <v>2637</v>
      </c>
      <c r="C244" s="2" t="s">
        <v>2636</v>
      </c>
      <c r="D244" s="3" t="s">
        <v>1987</v>
      </c>
      <c r="E244" s="53" t="s">
        <v>64</v>
      </c>
      <c r="F244" s="2" t="s">
        <v>65</v>
      </c>
      <c r="G244" s="3" t="s">
        <v>16</v>
      </c>
      <c r="H244" s="62">
        <v>10</v>
      </c>
      <c r="I244" s="67">
        <v>760</v>
      </c>
      <c r="J244" s="1">
        <f t="shared" si="30"/>
        <v>1292</v>
      </c>
    </row>
    <row r="245" spans="1:10" ht="15.75">
      <c r="A245" s="25"/>
      <c r="B245" s="26"/>
      <c r="C245" s="26" t="s">
        <v>2638</v>
      </c>
      <c r="D245" s="26"/>
      <c r="E245" s="55"/>
      <c r="F245" s="26"/>
      <c r="G245" s="26"/>
      <c r="H245" s="64"/>
      <c r="I245" s="68"/>
    </row>
    <row r="246" spans="1:10">
      <c r="A246" s="28" t="s">
        <v>2639</v>
      </c>
      <c r="B246" s="2" t="s">
        <v>2641</v>
      </c>
      <c r="C246" s="2" t="s">
        <v>2640</v>
      </c>
      <c r="D246" s="3" t="s">
        <v>1987</v>
      </c>
      <c r="E246" s="53" t="s">
        <v>64</v>
      </c>
      <c r="F246" s="2" t="s">
        <v>65</v>
      </c>
      <c r="G246" s="3" t="s">
        <v>16</v>
      </c>
      <c r="H246" s="62">
        <v>10</v>
      </c>
      <c r="I246" s="67">
        <v>760</v>
      </c>
      <c r="J246" s="1">
        <f t="shared" ref="J246:J248" si="31">ROUND(I246*1.7,0)</f>
        <v>1292</v>
      </c>
    </row>
    <row r="247" spans="1:10">
      <c r="A247" s="28" t="s">
        <v>2642</v>
      </c>
      <c r="B247" s="2" t="s">
        <v>2644</v>
      </c>
      <c r="C247" s="2" t="s">
        <v>2643</v>
      </c>
      <c r="D247" s="3" t="s">
        <v>1987</v>
      </c>
      <c r="E247" s="53" t="s">
        <v>64</v>
      </c>
      <c r="F247" s="2" t="s">
        <v>65</v>
      </c>
      <c r="G247" s="3" t="s">
        <v>16</v>
      </c>
      <c r="H247" s="62">
        <v>10</v>
      </c>
      <c r="I247" s="67">
        <v>760</v>
      </c>
      <c r="J247" s="1">
        <f t="shared" si="31"/>
        <v>1292</v>
      </c>
    </row>
    <row r="248" spans="1:10">
      <c r="A248" s="28" t="s">
        <v>2645</v>
      </c>
      <c r="B248" s="2" t="s">
        <v>2647</v>
      </c>
      <c r="C248" s="2" t="s">
        <v>2646</v>
      </c>
      <c r="D248" s="3" t="s">
        <v>1987</v>
      </c>
      <c r="E248" s="53" t="s">
        <v>64</v>
      </c>
      <c r="F248" s="2" t="s">
        <v>65</v>
      </c>
      <c r="G248" s="3" t="s">
        <v>16</v>
      </c>
      <c r="H248" s="62">
        <v>10</v>
      </c>
      <c r="I248" s="67">
        <v>760</v>
      </c>
      <c r="J248" s="1">
        <f t="shared" si="31"/>
        <v>1292</v>
      </c>
    </row>
    <row r="249" spans="1:10" ht="15.75">
      <c r="A249" s="25"/>
      <c r="B249" s="26"/>
      <c r="C249" s="26" t="s">
        <v>2648</v>
      </c>
      <c r="D249" s="26"/>
      <c r="E249" s="55"/>
      <c r="F249" s="26"/>
      <c r="G249" s="26"/>
      <c r="H249" s="64"/>
      <c r="I249" s="68"/>
    </row>
    <row r="250" spans="1:10">
      <c r="A250" s="28" t="s">
        <v>2649</v>
      </c>
      <c r="B250" s="2" t="s">
        <v>2651</v>
      </c>
      <c r="C250" s="2" t="s">
        <v>2650</v>
      </c>
      <c r="D250" s="3" t="s">
        <v>1987</v>
      </c>
      <c r="E250" s="53" t="s">
        <v>64</v>
      </c>
      <c r="F250" s="2" t="s">
        <v>65</v>
      </c>
      <c r="G250" s="3" t="s">
        <v>16</v>
      </c>
      <c r="H250" s="62">
        <v>10</v>
      </c>
      <c r="I250" s="67">
        <v>760</v>
      </c>
      <c r="J250" s="1">
        <f t="shared" ref="J250:J252" si="32">ROUND(I250*1.7,0)</f>
        <v>1292</v>
      </c>
    </row>
    <row r="251" spans="1:10">
      <c r="A251" s="28" t="s">
        <v>2652</v>
      </c>
      <c r="B251" s="2" t="s">
        <v>2654</v>
      </c>
      <c r="C251" s="2" t="s">
        <v>2653</v>
      </c>
      <c r="D251" s="3" t="s">
        <v>1987</v>
      </c>
      <c r="E251" s="53" t="s">
        <v>64</v>
      </c>
      <c r="F251" s="2" t="s">
        <v>65</v>
      </c>
      <c r="G251" s="3" t="s">
        <v>16</v>
      </c>
      <c r="H251" s="62">
        <v>10</v>
      </c>
      <c r="I251" s="67">
        <v>760</v>
      </c>
      <c r="J251" s="1">
        <f t="shared" si="32"/>
        <v>1292</v>
      </c>
    </row>
    <row r="252" spans="1:10">
      <c r="A252" s="28" t="s">
        <v>2655</v>
      </c>
      <c r="B252" s="2" t="s">
        <v>2657</v>
      </c>
      <c r="C252" s="2" t="s">
        <v>2656</v>
      </c>
      <c r="D252" s="3" t="s">
        <v>1987</v>
      </c>
      <c r="E252" s="53" t="s">
        <v>64</v>
      </c>
      <c r="F252" s="2" t="s">
        <v>65</v>
      </c>
      <c r="G252" s="3" t="s">
        <v>16</v>
      </c>
      <c r="H252" s="62">
        <v>10</v>
      </c>
      <c r="I252" s="67">
        <v>760</v>
      </c>
      <c r="J252" s="1">
        <f t="shared" si="32"/>
        <v>1292</v>
      </c>
    </row>
    <row r="253" spans="1:10" ht="15.75">
      <c r="A253" s="25"/>
      <c r="B253" s="26"/>
      <c r="C253" s="26" t="s">
        <v>2658</v>
      </c>
      <c r="D253" s="26"/>
      <c r="E253" s="55"/>
      <c r="F253" s="26"/>
      <c r="G253" s="26"/>
      <c r="H253" s="64"/>
      <c r="I253" s="68"/>
    </row>
    <row r="254" spans="1:10">
      <c r="A254" s="28" t="s">
        <v>2659</v>
      </c>
      <c r="B254" s="2" t="s">
        <v>2661</v>
      </c>
      <c r="C254" s="2" t="s">
        <v>2660</v>
      </c>
      <c r="D254" s="3" t="s">
        <v>1987</v>
      </c>
      <c r="E254" s="53" t="s">
        <v>64</v>
      </c>
      <c r="F254" s="2" t="s">
        <v>65</v>
      </c>
      <c r="G254" s="3" t="s">
        <v>16</v>
      </c>
      <c r="H254" s="62">
        <v>10</v>
      </c>
      <c r="I254" s="67">
        <v>760</v>
      </c>
      <c r="J254" s="1">
        <f t="shared" ref="J254:J262" si="33">ROUND(I254*1.7,0)</f>
        <v>1292</v>
      </c>
    </row>
    <row r="255" spans="1:10">
      <c r="A255" s="28" t="s">
        <v>2662</v>
      </c>
      <c r="B255" s="2" t="s">
        <v>2664</v>
      </c>
      <c r="C255" s="2" t="s">
        <v>2663</v>
      </c>
      <c r="D255" s="3" t="s">
        <v>1987</v>
      </c>
      <c r="E255" s="53" t="s">
        <v>64</v>
      </c>
      <c r="F255" s="2" t="s">
        <v>65</v>
      </c>
      <c r="G255" s="3" t="s">
        <v>16</v>
      </c>
      <c r="H255" s="62">
        <v>10</v>
      </c>
      <c r="I255" s="67">
        <v>760</v>
      </c>
      <c r="J255" s="1">
        <f t="shared" si="33"/>
        <v>1292</v>
      </c>
    </row>
    <row r="256" spans="1:10">
      <c r="A256" s="28" t="s">
        <v>2665</v>
      </c>
      <c r="B256" s="2" t="s">
        <v>2667</v>
      </c>
      <c r="C256" s="2" t="s">
        <v>2666</v>
      </c>
      <c r="D256" s="3" t="s">
        <v>1987</v>
      </c>
      <c r="E256" s="53" t="s">
        <v>64</v>
      </c>
      <c r="F256" s="2" t="s">
        <v>65</v>
      </c>
      <c r="G256" s="3" t="s">
        <v>16</v>
      </c>
      <c r="H256" s="62">
        <v>10</v>
      </c>
      <c r="I256" s="67">
        <v>760</v>
      </c>
      <c r="J256" s="1">
        <f t="shared" si="33"/>
        <v>1292</v>
      </c>
    </row>
    <row r="257" spans="1:10">
      <c r="A257" s="28" t="s">
        <v>2668</v>
      </c>
      <c r="B257" s="2" t="s">
        <v>2670</v>
      </c>
      <c r="C257" s="2" t="s">
        <v>2669</v>
      </c>
      <c r="D257" s="3" t="s">
        <v>1987</v>
      </c>
      <c r="E257" s="53" t="s">
        <v>64</v>
      </c>
      <c r="F257" s="2" t="s">
        <v>65</v>
      </c>
      <c r="G257" s="3" t="s">
        <v>16</v>
      </c>
      <c r="H257" s="62">
        <v>10</v>
      </c>
      <c r="I257" s="67">
        <v>760</v>
      </c>
      <c r="J257" s="1">
        <f t="shared" si="33"/>
        <v>1292</v>
      </c>
    </row>
    <row r="258" spans="1:10">
      <c r="A258" s="28" t="s">
        <v>2671</v>
      </c>
      <c r="B258" s="2" t="s">
        <v>2673</v>
      </c>
      <c r="C258" s="2" t="s">
        <v>2672</v>
      </c>
      <c r="D258" s="3" t="s">
        <v>1987</v>
      </c>
      <c r="E258" s="53" t="s">
        <v>64</v>
      </c>
      <c r="F258" s="2" t="s">
        <v>65</v>
      </c>
      <c r="G258" s="3" t="s">
        <v>16</v>
      </c>
      <c r="H258" s="62">
        <v>10</v>
      </c>
      <c r="I258" s="67">
        <v>760</v>
      </c>
      <c r="J258" s="1">
        <f t="shared" si="33"/>
        <v>1292</v>
      </c>
    </row>
    <row r="259" spans="1:10">
      <c r="A259" s="28" t="s">
        <v>2674</v>
      </c>
      <c r="B259" s="2" t="s">
        <v>2676</v>
      </c>
      <c r="C259" s="2" t="s">
        <v>2675</v>
      </c>
      <c r="D259" s="3" t="s">
        <v>1987</v>
      </c>
      <c r="E259" s="53" t="s">
        <v>64</v>
      </c>
      <c r="F259" s="2" t="s">
        <v>65</v>
      </c>
      <c r="G259" s="3" t="s">
        <v>16</v>
      </c>
      <c r="H259" s="62">
        <v>10</v>
      </c>
      <c r="I259" s="67">
        <v>760</v>
      </c>
      <c r="J259" s="1">
        <f t="shared" si="33"/>
        <v>1292</v>
      </c>
    </row>
    <row r="260" spans="1:10">
      <c r="A260" s="28" t="s">
        <v>2677</v>
      </c>
      <c r="B260" s="2" t="s">
        <v>2679</v>
      </c>
      <c r="C260" s="2" t="s">
        <v>2678</v>
      </c>
      <c r="D260" s="3" t="s">
        <v>1987</v>
      </c>
      <c r="E260" s="53" t="s">
        <v>64</v>
      </c>
      <c r="F260" s="2" t="s">
        <v>65</v>
      </c>
      <c r="G260" s="3" t="s">
        <v>16</v>
      </c>
      <c r="H260" s="62">
        <v>10</v>
      </c>
      <c r="I260" s="67">
        <v>760</v>
      </c>
      <c r="J260" s="1">
        <f t="shared" si="33"/>
        <v>1292</v>
      </c>
    </row>
    <row r="261" spans="1:10">
      <c r="A261" s="28" t="s">
        <v>2680</v>
      </c>
      <c r="B261" s="2" t="s">
        <v>2682</v>
      </c>
      <c r="C261" s="2" t="s">
        <v>2681</v>
      </c>
      <c r="D261" s="3" t="s">
        <v>1987</v>
      </c>
      <c r="E261" s="53" t="s">
        <v>64</v>
      </c>
      <c r="F261" s="2" t="s">
        <v>65</v>
      </c>
      <c r="G261" s="3" t="s">
        <v>16</v>
      </c>
      <c r="H261" s="62">
        <v>10</v>
      </c>
      <c r="I261" s="67">
        <v>760</v>
      </c>
      <c r="J261" s="1">
        <f t="shared" si="33"/>
        <v>1292</v>
      </c>
    </row>
    <row r="262" spans="1:10">
      <c r="A262" s="28" t="s">
        <v>2683</v>
      </c>
      <c r="B262" s="2" t="s">
        <v>2685</v>
      </c>
      <c r="C262" s="2" t="s">
        <v>2684</v>
      </c>
      <c r="D262" s="3" t="s">
        <v>1987</v>
      </c>
      <c r="E262" s="53" t="s">
        <v>64</v>
      </c>
      <c r="F262" s="2" t="s">
        <v>65</v>
      </c>
      <c r="G262" s="3" t="s">
        <v>16</v>
      </c>
      <c r="H262" s="62">
        <v>10</v>
      </c>
      <c r="I262" s="67">
        <v>760</v>
      </c>
      <c r="J262" s="1">
        <f t="shared" si="33"/>
        <v>1292</v>
      </c>
    </row>
    <row r="263" spans="1:10" ht="15.75">
      <c r="A263" s="25"/>
      <c r="B263" s="26"/>
      <c r="C263" s="26" t="s">
        <v>2686</v>
      </c>
      <c r="D263" s="26"/>
      <c r="E263" s="55"/>
      <c r="F263" s="26"/>
      <c r="G263" s="26"/>
      <c r="H263" s="64"/>
      <c r="I263" s="68"/>
    </row>
    <row r="264" spans="1:10">
      <c r="A264" s="28" t="s">
        <v>2687</v>
      </c>
      <c r="B264" s="2" t="s">
        <v>2689</v>
      </c>
      <c r="C264" s="2" t="s">
        <v>2688</v>
      </c>
      <c r="D264" s="3" t="s">
        <v>1987</v>
      </c>
      <c r="E264" s="53" t="s">
        <v>64</v>
      </c>
      <c r="F264" s="2" t="s">
        <v>65</v>
      </c>
      <c r="G264" s="3" t="s">
        <v>16</v>
      </c>
      <c r="H264" s="62">
        <v>10</v>
      </c>
      <c r="I264" s="67">
        <v>760</v>
      </c>
      <c r="J264" s="1">
        <f t="shared" ref="J264:J268" si="34">ROUND(I264*1.7,0)</f>
        <v>1292</v>
      </c>
    </row>
    <row r="265" spans="1:10">
      <c r="A265" s="28" t="s">
        <v>2690</v>
      </c>
      <c r="B265" s="2" t="s">
        <v>2692</v>
      </c>
      <c r="C265" s="2" t="s">
        <v>2691</v>
      </c>
      <c r="D265" s="3" t="s">
        <v>1987</v>
      </c>
      <c r="E265" s="53" t="s">
        <v>64</v>
      </c>
      <c r="F265" s="2" t="s">
        <v>65</v>
      </c>
      <c r="G265" s="3" t="s">
        <v>16</v>
      </c>
      <c r="H265" s="62">
        <v>10</v>
      </c>
      <c r="I265" s="67">
        <v>760</v>
      </c>
      <c r="J265" s="1">
        <f t="shared" si="34"/>
        <v>1292</v>
      </c>
    </row>
    <row r="266" spans="1:10">
      <c r="A266" s="28" t="s">
        <v>2693</v>
      </c>
      <c r="B266" s="2" t="s">
        <v>2695</v>
      </c>
      <c r="C266" s="2" t="s">
        <v>2694</v>
      </c>
      <c r="D266" s="3" t="s">
        <v>1987</v>
      </c>
      <c r="E266" s="53" t="s">
        <v>64</v>
      </c>
      <c r="F266" s="2" t="s">
        <v>65</v>
      </c>
      <c r="G266" s="3" t="s">
        <v>16</v>
      </c>
      <c r="H266" s="62">
        <v>10</v>
      </c>
      <c r="I266" s="67">
        <v>760</v>
      </c>
      <c r="J266" s="1">
        <f t="shared" si="34"/>
        <v>1292</v>
      </c>
    </row>
    <row r="267" spans="1:10">
      <c r="A267" s="28" t="s">
        <v>2696</v>
      </c>
      <c r="B267" s="2" t="s">
        <v>2698</v>
      </c>
      <c r="C267" s="2" t="s">
        <v>2697</v>
      </c>
      <c r="D267" s="3" t="s">
        <v>1987</v>
      </c>
      <c r="E267" s="53" t="s">
        <v>64</v>
      </c>
      <c r="F267" s="2" t="s">
        <v>65</v>
      </c>
      <c r="G267" s="3" t="s">
        <v>16</v>
      </c>
      <c r="H267" s="62">
        <v>10</v>
      </c>
      <c r="I267" s="67">
        <v>760</v>
      </c>
      <c r="J267" s="1">
        <f t="shared" si="34"/>
        <v>1292</v>
      </c>
    </row>
    <row r="268" spans="1:10">
      <c r="A268" s="28" t="s">
        <v>2699</v>
      </c>
      <c r="B268" s="2" t="s">
        <v>2701</v>
      </c>
      <c r="C268" s="2" t="s">
        <v>2700</v>
      </c>
      <c r="D268" s="3" t="s">
        <v>1987</v>
      </c>
      <c r="E268" s="53" t="s">
        <v>64</v>
      </c>
      <c r="F268" s="2" t="s">
        <v>65</v>
      </c>
      <c r="G268" s="3" t="s">
        <v>16</v>
      </c>
      <c r="H268" s="62">
        <v>10</v>
      </c>
      <c r="I268" s="67">
        <v>760</v>
      </c>
      <c r="J268" s="1">
        <f t="shared" si="34"/>
        <v>1292</v>
      </c>
    </row>
    <row r="269" spans="1:10" ht="15.75">
      <c r="A269" s="25"/>
      <c r="B269" s="26"/>
      <c r="C269" s="26" t="s">
        <v>2702</v>
      </c>
      <c r="D269" s="26"/>
      <c r="E269" s="55"/>
      <c r="F269" s="26"/>
      <c r="G269" s="26"/>
      <c r="H269" s="64"/>
      <c r="I269" s="68"/>
    </row>
    <row r="270" spans="1:10">
      <c r="A270" s="28" t="s">
        <v>2703</v>
      </c>
      <c r="B270" s="2" t="s">
        <v>2705</v>
      </c>
      <c r="C270" s="2" t="s">
        <v>2704</v>
      </c>
      <c r="D270" s="3" t="s">
        <v>1987</v>
      </c>
      <c r="E270" s="53" t="s">
        <v>64</v>
      </c>
      <c r="F270" s="2" t="s">
        <v>65</v>
      </c>
      <c r="G270" s="3" t="s">
        <v>16</v>
      </c>
      <c r="H270" s="62">
        <v>10</v>
      </c>
      <c r="I270" s="67">
        <v>760</v>
      </c>
      <c r="J270" s="1">
        <f t="shared" ref="J270:J275" si="35">ROUND(I270*1.7,0)</f>
        <v>1292</v>
      </c>
    </row>
    <row r="271" spans="1:10">
      <c r="A271" s="28" t="s">
        <v>2706</v>
      </c>
      <c r="B271" s="2" t="s">
        <v>2708</v>
      </c>
      <c r="C271" s="2" t="s">
        <v>2707</v>
      </c>
      <c r="D271" s="3" t="s">
        <v>1987</v>
      </c>
      <c r="E271" s="53" t="s">
        <v>64</v>
      </c>
      <c r="F271" s="2" t="s">
        <v>65</v>
      </c>
      <c r="G271" s="3" t="s">
        <v>16</v>
      </c>
      <c r="H271" s="62">
        <v>10</v>
      </c>
      <c r="I271" s="67">
        <v>760</v>
      </c>
      <c r="J271" s="1">
        <f t="shared" si="35"/>
        <v>1292</v>
      </c>
    </row>
    <row r="272" spans="1:10">
      <c r="A272" s="28" t="s">
        <v>2709</v>
      </c>
      <c r="B272" s="2" t="s">
        <v>2711</v>
      </c>
      <c r="C272" s="2" t="s">
        <v>2710</v>
      </c>
      <c r="D272" s="3" t="s">
        <v>1987</v>
      </c>
      <c r="E272" s="53" t="s">
        <v>64</v>
      </c>
      <c r="F272" s="2" t="s">
        <v>65</v>
      </c>
      <c r="G272" s="3" t="s">
        <v>16</v>
      </c>
      <c r="H272" s="62">
        <v>10</v>
      </c>
      <c r="I272" s="67">
        <v>760</v>
      </c>
      <c r="J272" s="1">
        <f t="shared" si="35"/>
        <v>1292</v>
      </c>
    </row>
    <row r="273" spans="1:10">
      <c r="A273" s="28" t="s">
        <v>2712</v>
      </c>
      <c r="B273" s="2" t="s">
        <v>2714</v>
      </c>
      <c r="C273" s="2" t="s">
        <v>2713</v>
      </c>
      <c r="D273" s="3" t="s">
        <v>1987</v>
      </c>
      <c r="E273" s="53" t="s">
        <v>64</v>
      </c>
      <c r="F273" s="2" t="s">
        <v>65</v>
      </c>
      <c r="G273" s="3" t="s">
        <v>16</v>
      </c>
      <c r="H273" s="62">
        <v>10</v>
      </c>
      <c r="I273" s="67">
        <v>760</v>
      </c>
      <c r="J273" s="1">
        <f t="shared" si="35"/>
        <v>1292</v>
      </c>
    </row>
    <row r="274" spans="1:10">
      <c r="A274" s="28" t="s">
        <v>2715</v>
      </c>
      <c r="B274" s="2" t="s">
        <v>2717</v>
      </c>
      <c r="C274" s="2" t="s">
        <v>2716</v>
      </c>
      <c r="D274" s="3" t="s">
        <v>1987</v>
      </c>
      <c r="E274" s="53" t="s">
        <v>64</v>
      </c>
      <c r="F274" s="2" t="s">
        <v>65</v>
      </c>
      <c r="G274" s="3" t="s">
        <v>16</v>
      </c>
      <c r="H274" s="62">
        <v>10</v>
      </c>
      <c r="I274" s="67">
        <v>760</v>
      </c>
      <c r="J274" s="1">
        <f t="shared" si="35"/>
        <v>1292</v>
      </c>
    </row>
    <row r="275" spans="1:10">
      <c r="A275" s="28" t="s">
        <v>2718</v>
      </c>
      <c r="B275" s="2" t="s">
        <v>2720</v>
      </c>
      <c r="C275" s="2" t="s">
        <v>2719</v>
      </c>
      <c r="D275" s="3" t="s">
        <v>1987</v>
      </c>
      <c r="E275" s="53" t="s">
        <v>64</v>
      </c>
      <c r="F275" s="2" t="s">
        <v>65</v>
      </c>
      <c r="G275" s="3" t="s">
        <v>16</v>
      </c>
      <c r="H275" s="62">
        <v>10</v>
      </c>
      <c r="I275" s="67">
        <v>760</v>
      </c>
      <c r="J275" s="1">
        <f t="shared" si="35"/>
        <v>1292</v>
      </c>
    </row>
    <row r="276" spans="1:10" ht="15.75">
      <c r="A276" s="25"/>
      <c r="B276" s="26"/>
      <c r="C276" s="26" t="s">
        <v>2721</v>
      </c>
      <c r="D276" s="26"/>
      <c r="E276" s="55"/>
      <c r="F276" s="26"/>
      <c r="G276" s="26"/>
      <c r="H276" s="64"/>
      <c r="I276" s="68"/>
    </row>
    <row r="277" spans="1:10">
      <c r="A277" s="28" t="s">
        <v>2722</v>
      </c>
      <c r="B277" s="2" t="s">
        <v>2724</v>
      </c>
      <c r="C277" s="2" t="s">
        <v>2723</v>
      </c>
      <c r="D277" s="3" t="s">
        <v>1987</v>
      </c>
      <c r="E277" s="53" t="s">
        <v>64</v>
      </c>
      <c r="F277" s="2" t="s">
        <v>65</v>
      </c>
      <c r="G277" s="3" t="s">
        <v>16</v>
      </c>
      <c r="H277" s="62">
        <v>10</v>
      </c>
      <c r="I277" s="67">
        <v>760</v>
      </c>
      <c r="J277" s="1">
        <f t="shared" ref="J277:J290" si="36">ROUND(I277*1.7,0)</f>
        <v>1292</v>
      </c>
    </row>
    <row r="278" spans="1:10">
      <c r="A278" s="28" t="s">
        <v>2725</v>
      </c>
      <c r="B278" s="2" t="s">
        <v>2727</v>
      </c>
      <c r="C278" s="2" t="s">
        <v>2726</v>
      </c>
      <c r="D278" s="3" t="s">
        <v>1987</v>
      </c>
      <c r="E278" s="53" t="s">
        <v>64</v>
      </c>
      <c r="F278" s="2" t="s">
        <v>65</v>
      </c>
      <c r="G278" s="3" t="s">
        <v>16</v>
      </c>
      <c r="H278" s="62">
        <v>10</v>
      </c>
      <c r="I278" s="67">
        <v>1067</v>
      </c>
      <c r="J278" s="1">
        <f t="shared" si="36"/>
        <v>1814</v>
      </c>
    </row>
    <row r="279" spans="1:10">
      <c r="A279" s="28" t="s">
        <v>2728</v>
      </c>
      <c r="B279" s="2" t="s">
        <v>2730</v>
      </c>
      <c r="C279" s="2" t="s">
        <v>2729</v>
      </c>
      <c r="D279" s="3" t="s">
        <v>1987</v>
      </c>
      <c r="E279" s="53" t="s">
        <v>64</v>
      </c>
      <c r="F279" s="2" t="s">
        <v>65</v>
      </c>
      <c r="G279" s="3" t="s">
        <v>16</v>
      </c>
      <c r="H279" s="62">
        <v>10</v>
      </c>
      <c r="I279" s="67">
        <v>760</v>
      </c>
      <c r="J279" s="1">
        <f t="shared" si="36"/>
        <v>1292</v>
      </c>
    </row>
    <row r="280" spans="1:10">
      <c r="A280" s="28" t="s">
        <v>2731</v>
      </c>
      <c r="B280" s="2" t="s">
        <v>2733</v>
      </c>
      <c r="C280" s="2" t="s">
        <v>2732</v>
      </c>
      <c r="D280" s="3" t="s">
        <v>1987</v>
      </c>
      <c r="E280" s="53" t="s">
        <v>64</v>
      </c>
      <c r="F280" s="2" t="s">
        <v>65</v>
      </c>
      <c r="G280" s="3" t="s">
        <v>16</v>
      </c>
      <c r="H280" s="62">
        <v>10</v>
      </c>
      <c r="I280" s="67">
        <v>760</v>
      </c>
      <c r="J280" s="1">
        <f t="shared" si="36"/>
        <v>1292</v>
      </c>
    </row>
    <row r="281" spans="1:10">
      <c r="A281" s="28" t="s">
        <v>2734</v>
      </c>
      <c r="B281" s="2" t="s">
        <v>2736</v>
      </c>
      <c r="C281" s="2" t="s">
        <v>2735</v>
      </c>
      <c r="D281" s="3" t="s">
        <v>1987</v>
      </c>
      <c r="E281" s="53" t="s">
        <v>64</v>
      </c>
      <c r="F281" s="2" t="s">
        <v>65</v>
      </c>
      <c r="G281" s="3" t="s">
        <v>16</v>
      </c>
      <c r="H281" s="62">
        <v>10</v>
      </c>
      <c r="I281" s="67">
        <v>760</v>
      </c>
      <c r="J281" s="1">
        <f t="shared" si="36"/>
        <v>1292</v>
      </c>
    </row>
    <row r="282" spans="1:10">
      <c r="A282" s="28" t="s">
        <v>2737</v>
      </c>
      <c r="B282" s="2" t="s">
        <v>2739</v>
      </c>
      <c r="C282" s="2" t="s">
        <v>2738</v>
      </c>
      <c r="D282" s="3" t="s">
        <v>1987</v>
      </c>
      <c r="E282" s="53" t="s">
        <v>64</v>
      </c>
      <c r="F282" s="2" t="s">
        <v>65</v>
      </c>
      <c r="G282" s="3" t="s">
        <v>16</v>
      </c>
      <c r="H282" s="62">
        <v>10</v>
      </c>
      <c r="I282" s="67">
        <v>760</v>
      </c>
      <c r="J282" s="1">
        <f t="shared" si="36"/>
        <v>1292</v>
      </c>
    </row>
    <row r="283" spans="1:10">
      <c r="A283" s="28" t="s">
        <v>2740</v>
      </c>
      <c r="B283" s="2" t="s">
        <v>2742</v>
      </c>
      <c r="C283" s="2" t="s">
        <v>2741</v>
      </c>
      <c r="D283" s="3" t="s">
        <v>1987</v>
      </c>
      <c r="E283" s="53" t="s">
        <v>64</v>
      </c>
      <c r="F283" s="2" t="s">
        <v>65</v>
      </c>
      <c r="G283" s="3" t="s">
        <v>16</v>
      </c>
      <c r="H283" s="62">
        <v>10</v>
      </c>
      <c r="I283" s="67">
        <v>818</v>
      </c>
      <c r="J283" s="1">
        <f t="shared" si="36"/>
        <v>1391</v>
      </c>
    </row>
    <row r="284" spans="1:10">
      <c r="A284" s="28" t="s">
        <v>2743</v>
      </c>
      <c r="B284" s="2" t="s">
        <v>2745</v>
      </c>
      <c r="C284" s="2" t="s">
        <v>2744</v>
      </c>
      <c r="D284" s="3" t="s">
        <v>1987</v>
      </c>
      <c r="E284" s="53" t="s">
        <v>64</v>
      </c>
      <c r="F284" s="2" t="s">
        <v>65</v>
      </c>
      <c r="G284" s="3" t="s">
        <v>16</v>
      </c>
      <c r="H284" s="62">
        <v>10</v>
      </c>
      <c r="I284" s="67">
        <v>760</v>
      </c>
      <c r="J284" s="1">
        <f t="shared" si="36"/>
        <v>1292</v>
      </c>
    </row>
    <row r="285" spans="1:10">
      <c r="A285" s="28" t="s">
        <v>2746</v>
      </c>
      <c r="B285" s="2" t="s">
        <v>2748</v>
      </c>
      <c r="C285" s="2" t="s">
        <v>2747</v>
      </c>
      <c r="D285" s="3" t="s">
        <v>1987</v>
      </c>
      <c r="E285" s="53" t="s">
        <v>64</v>
      </c>
      <c r="F285" s="2" t="s">
        <v>65</v>
      </c>
      <c r="G285" s="3" t="s">
        <v>16</v>
      </c>
      <c r="H285" s="62">
        <v>10</v>
      </c>
      <c r="I285" s="67">
        <v>760</v>
      </c>
      <c r="J285" s="1">
        <f t="shared" si="36"/>
        <v>1292</v>
      </c>
    </row>
    <row r="286" spans="1:10">
      <c r="A286" s="28" t="s">
        <v>2749</v>
      </c>
      <c r="B286" s="2" t="s">
        <v>2751</v>
      </c>
      <c r="C286" s="2" t="s">
        <v>2750</v>
      </c>
      <c r="D286" s="3" t="s">
        <v>1987</v>
      </c>
      <c r="E286" s="53" t="s">
        <v>64</v>
      </c>
      <c r="F286" s="2" t="s">
        <v>65</v>
      </c>
      <c r="G286" s="3" t="s">
        <v>16</v>
      </c>
      <c r="H286" s="62">
        <v>10</v>
      </c>
      <c r="I286" s="67">
        <v>760</v>
      </c>
      <c r="J286" s="1">
        <f t="shared" si="36"/>
        <v>1292</v>
      </c>
    </row>
    <row r="287" spans="1:10">
      <c r="A287" s="28" t="s">
        <v>2752</v>
      </c>
      <c r="B287" s="2" t="s">
        <v>2754</v>
      </c>
      <c r="C287" s="2" t="s">
        <v>2753</v>
      </c>
      <c r="D287" s="3" t="s">
        <v>1987</v>
      </c>
      <c r="E287" s="53" t="s">
        <v>64</v>
      </c>
      <c r="F287" s="2" t="s">
        <v>65</v>
      </c>
      <c r="G287" s="3" t="s">
        <v>16</v>
      </c>
      <c r="H287" s="62">
        <v>10</v>
      </c>
      <c r="I287" s="67">
        <v>760</v>
      </c>
      <c r="J287" s="1">
        <f t="shared" si="36"/>
        <v>1292</v>
      </c>
    </row>
    <row r="288" spans="1:10">
      <c r="A288" s="28" t="s">
        <v>2755</v>
      </c>
      <c r="B288" s="2" t="s">
        <v>2757</v>
      </c>
      <c r="C288" s="2" t="s">
        <v>2756</v>
      </c>
      <c r="D288" s="3" t="s">
        <v>1987</v>
      </c>
      <c r="E288" s="53" t="s">
        <v>64</v>
      </c>
      <c r="F288" s="2" t="s">
        <v>65</v>
      </c>
      <c r="G288" s="3" t="s">
        <v>16</v>
      </c>
      <c r="H288" s="62">
        <v>10</v>
      </c>
      <c r="I288" s="67">
        <v>760</v>
      </c>
      <c r="J288" s="1">
        <f t="shared" si="36"/>
        <v>1292</v>
      </c>
    </row>
    <row r="289" spans="1:10">
      <c r="A289" s="28" t="s">
        <v>2758</v>
      </c>
      <c r="B289" s="2" t="s">
        <v>2760</v>
      </c>
      <c r="C289" s="2" t="s">
        <v>2759</v>
      </c>
      <c r="D289" s="3" t="s">
        <v>1987</v>
      </c>
      <c r="E289" s="53" t="s">
        <v>64</v>
      </c>
      <c r="F289" s="2" t="s">
        <v>65</v>
      </c>
      <c r="G289" s="3" t="s">
        <v>16</v>
      </c>
      <c r="H289" s="62">
        <v>10</v>
      </c>
      <c r="I289" s="67">
        <v>760</v>
      </c>
      <c r="J289" s="1">
        <f t="shared" si="36"/>
        <v>1292</v>
      </c>
    </row>
    <row r="290" spans="1:10">
      <c r="A290" s="28" t="s">
        <v>2761</v>
      </c>
      <c r="B290" s="2" t="s">
        <v>2763</v>
      </c>
      <c r="C290" s="2" t="s">
        <v>2762</v>
      </c>
      <c r="D290" s="3" t="s">
        <v>1987</v>
      </c>
      <c r="E290" s="53" t="s">
        <v>64</v>
      </c>
      <c r="F290" s="2" t="s">
        <v>65</v>
      </c>
      <c r="G290" s="3" t="s">
        <v>16</v>
      </c>
      <c r="H290" s="62">
        <v>10</v>
      </c>
      <c r="I290" s="67">
        <v>760</v>
      </c>
      <c r="J290" s="1">
        <f t="shared" si="36"/>
        <v>1292</v>
      </c>
    </row>
    <row r="291" spans="1:10" ht="15.75">
      <c r="A291" s="25"/>
      <c r="B291" s="26"/>
      <c r="C291" s="26" t="s">
        <v>2764</v>
      </c>
      <c r="D291" s="26"/>
      <c r="E291" s="55"/>
      <c r="F291" s="26"/>
      <c r="G291" s="26"/>
      <c r="H291" s="64"/>
      <c r="I291" s="68"/>
    </row>
    <row r="292" spans="1:10">
      <c r="A292" s="28" t="s">
        <v>2765</v>
      </c>
      <c r="B292" s="2" t="s">
        <v>2767</v>
      </c>
      <c r="C292" s="2" t="s">
        <v>2766</v>
      </c>
      <c r="D292" s="3" t="s">
        <v>1987</v>
      </c>
      <c r="E292" s="53" t="s">
        <v>64</v>
      </c>
      <c r="F292" s="2" t="s">
        <v>65</v>
      </c>
      <c r="G292" s="3" t="s">
        <v>16</v>
      </c>
      <c r="H292" s="62">
        <v>10</v>
      </c>
      <c r="I292" s="67">
        <v>760</v>
      </c>
      <c r="J292" s="1">
        <f t="shared" ref="J292:J298" si="37">ROUND(I292*1.7,0)</f>
        <v>1292</v>
      </c>
    </row>
    <row r="293" spans="1:10">
      <c r="A293" s="28" t="s">
        <v>2768</v>
      </c>
      <c r="B293" s="2" t="s">
        <v>2770</v>
      </c>
      <c r="C293" s="2" t="s">
        <v>2769</v>
      </c>
      <c r="D293" s="3" t="s">
        <v>1987</v>
      </c>
      <c r="E293" s="53" t="s">
        <v>64</v>
      </c>
      <c r="F293" s="2" t="s">
        <v>65</v>
      </c>
      <c r="G293" s="3" t="s">
        <v>16</v>
      </c>
      <c r="H293" s="62">
        <v>10</v>
      </c>
      <c r="I293" s="67">
        <v>760</v>
      </c>
      <c r="J293" s="1">
        <f t="shared" si="37"/>
        <v>1292</v>
      </c>
    </row>
    <row r="294" spans="1:10">
      <c r="A294" s="28" t="s">
        <v>2771</v>
      </c>
      <c r="B294" s="2" t="s">
        <v>2773</v>
      </c>
      <c r="C294" s="2" t="s">
        <v>2772</v>
      </c>
      <c r="D294" s="3" t="s">
        <v>1987</v>
      </c>
      <c r="E294" s="53" t="s">
        <v>64</v>
      </c>
      <c r="F294" s="2" t="s">
        <v>65</v>
      </c>
      <c r="G294" s="3" t="s">
        <v>16</v>
      </c>
      <c r="H294" s="62">
        <v>10</v>
      </c>
      <c r="I294" s="67">
        <v>760</v>
      </c>
      <c r="J294" s="1">
        <f t="shared" si="37"/>
        <v>1292</v>
      </c>
    </row>
    <row r="295" spans="1:10">
      <c r="A295" s="28" t="s">
        <v>2774</v>
      </c>
      <c r="B295" s="2" t="s">
        <v>2776</v>
      </c>
      <c r="C295" s="2" t="s">
        <v>2775</v>
      </c>
      <c r="D295" s="3" t="s">
        <v>1987</v>
      </c>
      <c r="E295" s="53" t="s">
        <v>64</v>
      </c>
      <c r="F295" s="2" t="s">
        <v>65</v>
      </c>
      <c r="G295" s="3" t="s">
        <v>16</v>
      </c>
      <c r="H295" s="62">
        <v>10</v>
      </c>
      <c r="I295" s="67">
        <v>760</v>
      </c>
      <c r="J295" s="1">
        <f t="shared" si="37"/>
        <v>1292</v>
      </c>
    </row>
    <row r="296" spans="1:10">
      <c r="A296" s="28" t="s">
        <v>2777</v>
      </c>
      <c r="B296" s="2" t="s">
        <v>2779</v>
      </c>
      <c r="C296" s="2" t="s">
        <v>2778</v>
      </c>
      <c r="D296" s="3" t="s">
        <v>1987</v>
      </c>
      <c r="E296" s="53" t="s">
        <v>64</v>
      </c>
      <c r="F296" s="2" t="s">
        <v>65</v>
      </c>
      <c r="G296" s="3" t="s">
        <v>16</v>
      </c>
      <c r="H296" s="62">
        <v>10</v>
      </c>
      <c r="I296" s="67">
        <v>760</v>
      </c>
      <c r="J296" s="1">
        <f t="shared" si="37"/>
        <v>1292</v>
      </c>
    </row>
    <row r="297" spans="1:10">
      <c r="A297" s="28" t="s">
        <v>2780</v>
      </c>
      <c r="B297" s="2" t="s">
        <v>2782</v>
      </c>
      <c r="C297" s="2" t="s">
        <v>2781</v>
      </c>
      <c r="D297" s="3" t="s">
        <v>1987</v>
      </c>
      <c r="E297" s="53" t="s">
        <v>64</v>
      </c>
      <c r="F297" s="2" t="s">
        <v>65</v>
      </c>
      <c r="G297" s="3" t="s">
        <v>16</v>
      </c>
      <c r="H297" s="62">
        <v>10</v>
      </c>
      <c r="I297" s="67">
        <v>760</v>
      </c>
      <c r="J297" s="1">
        <f t="shared" si="37"/>
        <v>1292</v>
      </c>
    </row>
    <row r="298" spans="1:10">
      <c r="A298" s="28" t="s">
        <v>2783</v>
      </c>
      <c r="B298" s="2" t="s">
        <v>2785</v>
      </c>
      <c r="C298" s="2" t="s">
        <v>2784</v>
      </c>
      <c r="D298" s="3" t="s">
        <v>1987</v>
      </c>
      <c r="E298" s="53" t="s">
        <v>64</v>
      </c>
      <c r="F298" s="2" t="s">
        <v>65</v>
      </c>
      <c r="G298" s="3" t="s">
        <v>16</v>
      </c>
      <c r="H298" s="62">
        <v>10</v>
      </c>
      <c r="I298" s="67">
        <v>760</v>
      </c>
      <c r="J298" s="1">
        <f t="shared" si="37"/>
        <v>1292</v>
      </c>
    </row>
    <row r="299" spans="1:10" ht="15.75">
      <c r="A299" s="25"/>
      <c r="B299" s="26"/>
      <c r="C299" s="26" t="s">
        <v>2786</v>
      </c>
      <c r="D299" s="26"/>
      <c r="E299" s="55"/>
      <c r="F299" s="26"/>
      <c r="G299" s="26"/>
      <c r="H299" s="64"/>
      <c r="I299" s="68"/>
    </row>
    <row r="300" spans="1:10">
      <c r="A300" s="28" t="s">
        <v>2787</v>
      </c>
      <c r="B300" s="2" t="s">
        <v>2789</v>
      </c>
      <c r="C300" s="2" t="s">
        <v>2788</v>
      </c>
      <c r="D300" s="3" t="s">
        <v>1987</v>
      </c>
      <c r="E300" s="53" t="s">
        <v>64</v>
      </c>
      <c r="F300" s="2" t="s">
        <v>65</v>
      </c>
      <c r="G300" s="3" t="s">
        <v>16</v>
      </c>
      <c r="H300" s="62">
        <v>10</v>
      </c>
      <c r="I300" s="67">
        <v>760</v>
      </c>
      <c r="J300" s="1">
        <f t="shared" ref="J300:J312" si="38">ROUND(I300*1.7,0)</f>
        <v>1292</v>
      </c>
    </row>
    <row r="301" spans="1:10">
      <c r="A301" s="28" t="s">
        <v>2790</v>
      </c>
      <c r="B301" s="2" t="s">
        <v>2792</v>
      </c>
      <c r="C301" s="2" t="s">
        <v>2791</v>
      </c>
      <c r="D301" s="3" t="s">
        <v>1987</v>
      </c>
      <c r="E301" s="53" t="s">
        <v>64</v>
      </c>
      <c r="F301" s="2" t="s">
        <v>65</v>
      </c>
      <c r="G301" s="3" t="s">
        <v>16</v>
      </c>
      <c r="H301" s="62">
        <v>10</v>
      </c>
      <c r="I301" s="67">
        <v>760</v>
      </c>
      <c r="J301" s="1">
        <f t="shared" si="38"/>
        <v>1292</v>
      </c>
    </row>
    <row r="302" spans="1:10">
      <c r="A302" s="28" t="s">
        <v>2793</v>
      </c>
      <c r="B302" s="2" t="s">
        <v>2795</v>
      </c>
      <c r="C302" s="2" t="s">
        <v>2794</v>
      </c>
      <c r="D302" s="3" t="s">
        <v>1987</v>
      </c>
      <c r="E302" s="53" t="s">
        <v>64</v>
      </c>
      <c r="F302" s="2" t="s">
        <v>65</v>
      </c>
      <c r="G302" s="3" t="s">
        <v>16</v>
      </c>
      <c r="H302" s="62">
        <v>10</v>
      </c>
      <c r="I302" s="67">
        <v>760</v>
      </c>
      <c r="J302" s="1">
        <f t="shared" si="38"/>
        <v>1292</v>
      </c>
    </row>
    <row r="303" spans="1:10">
      <c r="A303" s="28" t="s">
        <v>2796</v>
      </c>
      <c r="B303" s="2" t="s">
        <v>2798</v>
      </c>
      <c r="C303" s="2" t="s">
        <v>2797</v>
      </c>
      <c r="D303" s="3" t="s">
        <v>1987</v>
      </c>
      <c r="E303" s="53" t="s">
        <v>64</v>
      </c>
      <c r="F303" s="2" t="s">
        <v>65</v>
      </c>
      <c r="G303" s="3" t="s">
        <v>16</v>
      </c>
      <c r="H303" s="62">
        <v>10</v>
      </c>
      <c r="I303" s="67">
        <v>760</v>
      </c>
      <c r="J303" s="1">
        <f t="shared" si="38"/>
        <v>1292</v>
      </c>
    </row>
    <row r="304" spans="1:10">
      <c r="A304" s="28" t="s">
        <v>2799</v>
      </c>
      <c r="B304" s="2" t="s">
        <v>2801</v>
      </c>
      <c r="C304" s="2" t="s">
        <v>2800</v>
      </c>
      <c r="D304" s="3" t="s">
        <v>1987</v>
      </c>
      <c r="E304" s="53" t="s">
        <v>64</v>
      </c>
      <c r="F304" s="2" t="s">
        <v>65</v>
      </c>
      <c r="G304" s="3" t="s">
        <v>16</v>
      </c>
      <c r="H304" s="62">
        <v>10</v>
      </c>
      <c r="I304" s="67">
        <v>760</v>
      </c>
      <c r="J304" s="1">
        <f t="shared" si="38"/>
        <v>1292</v>
      </c>
    </row>
    <row r="305" spans="1:10">
      <c r="A305" s="28" t="s">
        <v>2802</v>
      </c>
      <c r="B305" s="2" t="s">
        <v>2804</v>
      </c>
      <c r="C305" s="2" t="s">
        <v>2803</v>
      </c>
      <c r="D305" s="3" t="s">
        <v>1987</v>
      </c>
      <c r="E305" s="53" t="s">
        <v>64</v>
      </c>
      <c r="F305" s="2" t="s">
        <v>65</v>
      </c>
      <c r="G305" s="3" t="s">
        <v>16</v>
      </c>
      <c r="H305" s="62">
        <v>10</v>
      </c>
      <c r="I305" s="67">
        <v>760</v>
      </c>
      <c r="J305" s="1">
        <f t="shared" si="38"/>
        <v>1292</v>
      </c>
    </row>
    <row r="306" spans="1:10">
      <c r="A306" s="28" t="s">
        <v>2805</v>
      </c>
      <c r="B306" s="2" t="s">
        <v>2807</v>
      </c>
      <c r="C306" s="2" t="s">
        <v>2806</v>
      </c>
      <c r="D306" s="3" t="s">
        <v>1987</v>
      </c>
      <c r="E306" s="53" t="s">
        <v>64</v>
      </c>
      <c r="F306" s="2" t="s">
        <v>65</v>
      </c>
      <c r="G306" s="3" t="s">
        <v>16</v>
      </c>
      <c r="H306" s="62">
        <v>10</v>
      </c>
      <c r="I306" s="67">
        <v>760</v>
      </c>
      <c r="J306" s="1">
        <f t="shared" si="38"/>
        <v>1292</v>
      </c>
    </row>
    <row r="307" spans="1:10">
      <c r="A307" s="28" t="s">
        <v>2808</v>
      </c>
      <c r="B307" s="2" t="s">
        <v>2810</v>
      </c>
      <c r="C307" s="2" t="s">
        <v>2809</v>
      </c>
      <c r="D307" s="3" t="s">
        <v>1987</v>
      </c>
      <c r="E307" s="53" t="s">
        <v>64</v>
      </c>
      <c r="F307" s="2" t="s">
        <v>65</v>
      </c>
      <c r="G307" s="3" t="s">
        <v>16</v>
      </c>
      <c r="H307" s="62">
        <v>10</v>
      </c>
      <c r="I307" s="67">
        <v>760</v>
      </c>
      <c r="J307" s="1">
        <f t="shared" si="38"/>
        <v>1292</v>
      </c>
    </row>
    <row r="308" spans="1:10">
      <c r="A308" s="28" t="s">
        <v>2811</v>
      </c>
      <c r="B308" s="2" t="s">
        <v>2813</v>
      </c>
      <c r="C308" s="2" t="s">
        <v>2812</v>
      </c>
      <c r="D308" s="3" t="s">
        <v>1987</v>
      </c>
      <c r="E308" s="53" t="s">
        <v>64</v>
      </c>
      <c r="F308" s="2" t="s">
        <v>65</v>
      </c>
      <c r="G308" s="3" t="s">
        <v>16</v>
      </c>
      <c r="H308" s="62">
        <v>10</v>
      </c>
      <c r="I308" s="67">
        <v>760</v>
      </c>
      <c r="J308" s="1">
        <f t="shared" si="38"/>
        <v>1292</v>
      </c>
    </row>
    <row r="309" spans="1:10">
      <c r="A309" s="28" t="s">
        <v>2814</v>
      </c>
      <c r="B309" s="2" t="s">
        <v>2816</v>
      </c>
      <c r="C309" s="2" t="s">
        <v>2815</v>
      </c>
      <c r="D309" s="3" t="s">
        <v>1987</v>
      </c>
      <c r="E309" s="53" t="s">
        <v>64</v>
      </c>
      <c r="F309" s="2" t="s">
        <v>65</v>
      </c>
      <c r="G309" s="3" t="s">
        <v>16</v>
      </c>
      <c r="H309" s="62">
        <v>10</v>
      </c>
      <c r="I309" s="67">
        <v>760</v>
      </c>
      <c r="J309" s="1">
        <f t="shared" si="38"/>
        <v>1292</v>
      </c>
    </row>
    <row r="310" spans="1:10">
      <c r="A310" s="28" t="s">
        <v>2817</v>
      </c>
      <c r="B310" s="2" t="s">
        <v>2819</v>
      </c>
      <c r="C310" s="2" t="s">
        <v>2818</v>
      </c>
      <c r="D310" s="3" t="s">
        <v>1987</v>
      </c>
      <c r="E310" s="53" t="s">
        <v>64</v>
      </c>
      <c r="F310" s="2" t="s">
        <v>65</v>
      </c>
      <c r="G310" s="3" t="s">
        <v>16</v>
      </c>
      <c r="H310" s="62">
        <v>10</v>
      </c>
      <c r="I310" s="67">
        <v>760</v>
      </c>
      <c r="J310" s="1">
        <f t="shared" si="38"/>
        <v>1292</v>
      </c>
    </row>
    <row r="311" spans="1:10" ht="30">
      <c r="A311" s="28" t="s">
        <v>2820</v>
      </c>
      <c r="B311" s="2" t="s">
        <v>2822</v>
      </c>
      <c r="C311" s="2" t="s">
        <v>2821</v>
      </c>
      <c r="D311" s="3" t="s">
        <v>1987</v>
      </c>
      <c r="E311" s="53" t="s">
        <v>64</v>
      </c>
      <c r="F311" s="2" t="s">
        <v>65</v>
      </c>
      <c r="G311" s="3" t="s">
        <v>16</v>
      </c>
      <c r="H311" s="62">
        <v>10</v>
      </c>
      <c r="I311" s="67">
        <v>760</v>
      </c>
      <c r="J311" s="1">
        <f t="shared" si="38"/>
        <v>1292</v>
      </c>
    </row>
    <row r="312" spans="1:10">
      <c r="A312" s="28" t="s">
        <v>2823</v>
      </c>
      <c r="B312" s="2" t="s">
        <v>2825</v>
      </c>
      <c r="C312" s="2" t="s">
        <v>2824</v>
      </c>
      <c r="D312" s="3" t="s">
        <v>1987</v>
      </c>
      <c r="E312" s="53" t="s">
        <v>64</v>
      </c>
      <c r="F312" s="2" t="s">
        <v>65</v>
      </c>
      <c r="G312" s="3" t="s">
        <v>16</v>
      </c>
      <c r="H312" s="62">
        <v>10</v>
      </c>
      <c r="I312" s="67">
        <v>760</v>
      </c>
      <c r="J312" s="1">
        <f t="shared" si="38"/>
        <v>1292</v>
      </c>
    </row>
    <row r="313" spans="1:10" ht="15.75">
      <c r="A313" s="25"/>
      <c r="B313" s="26"/>
      <c r="C313" s="26" t="s">
        <v>2826</v>
      </c>
      <c r="D313" s="26"/>
      <c r="E313" s="55"/>
      <c r="F313" s="26"/>
      <c r="G313" s="26"/>
      <c r="H313" s="64"/>
      <c r="I313" s="68"/>
    </row>
    <row r="314" spans="1:10">
      <c r="A314" s="28" t="s">
        <v>2827</v>
      </c>
      <c r="B314" s="2" t="s">
        <v>2829</v>
      </c>
      <c r="C314" s="2" t="s">
        <v>2828</v>
      </c>
      <c r="D314" s="3" t="s">
        <v>1987</v>
      </c>
      <c r="E314" s="53" t="s">
        <v>64</v>
      </c>
      <c r="F314" s="2" t="s">
        <v>65</v>
      </c>
      <c r="G314" s="3" t="s">
        <v>16</v>
      </c>
      <c r="H314" s="62">
        <v>10</v>
      </c>
      <c r="I314" s="67">
        <v>760</v>
      </c>
      <c r="J314" s="1">
        <f t="shared" ref="J314:J322" si="39">ROUND(I314*1.7,0)</f>
        <v>1292</v>
      </c>
    </row>
    <row r="315" spans="1:10">
      <c r="A315" s="28" t="s">
        <v>2830</v>
      </c>
      <c r="B315" s="2" t="s">
        <v>2832</v>
      </c>
      <c r="C315" s="2" t="s">
        <v>2831</v>
      </c>
      <c r="D315" s="3" t="s">
        <v>1987</v>
      </c>
      <c r="E315" s="53" t="s">
        <v>64</v>
      </c>
      <c r="F315" s="2" t="s">
        <v>65</v>
      </c>
      <c r="G315" s="3" t="s">
        <v>16</v>
      </c>
      <c r="H315" s="62">
        <v>10</v>
      </c>
      <c r="I315" s="67">
        <v>760</v>
      </c>
      <c r="J315" s="1">
        <f t="shared" si="39"/>
        <v>1292</v>
      </c>
    </row>
    <row r="316" spans="1:10">
      <c r="A316" s="28" t="s">
        <v>2833</v>
      </c>
      <c r="B316" s="2" t="s">
        <v>2835</v>
      </c>
      <c r="C316" s="2" t="s">
        <v>2834</v>
      </c>
      <c r="D316" s="3" t="s">
        <v>1987</v>
      </c>
      <c r="E316" s="53" t="s">
        <v>64</v>
      </c>
      <c r="F316" s="2" t="s">
        <v>65</v>
      </c>
      <c r="G316" s="3" t="s">
        <v>16</v>
      </c>
      <c r="H316" s="62">
        <v>10</v>
      </c>
      <c r="I316" s="67">
        <v>760</v>
      </c>
      <c r="J316" s="1">
        <f t="shared" si="39"/>
        <v>1292</v>
      </c>
    </row>
    <row r="317" spans="1:10">
      <c r="A317" s="28" t="s">
        <v>2836</v>
      </c>
      <c r="B317" s="2" t="s">
        <v>2838</v>
      </c>
      <c r="C317" s="2" t="s">
        <v>2837</v>
      </c>
      <c r="D317" s="3" t="s">
        <v>1987</v>
      </c>
      <c r="E317" s="53" t="s">
        <v>64</v>
      </c>
      <c r="F317" s="2" t="s">
        <v>65</v>
      </c>
      <c r="G317" s="3" t="s">
        <v>16</v>
      </c>
      <c r="H317" s="62">
        <v>10</v>
      </c>
      <c r="I317" s="67">
        <v>760</v>
      </c>
      <c r="J317" s="1">
        <f t="shared" si="39"/>
        <v>1292</v>
      </c>
    </row>
    <row r="318" spans="1:10">
      <c r="A318" s="28" t="s">
        <v>2839</v>
      </c>
      <c r="B318" s="2" t="s">
        <v>2841</v>
      </c>
      <c r="C318" s="2" t="s">
        <v>2840</v>
      </c>
      <c r="D318" s="3" t="s">
        <v>1987</v>
      </c>
      <c r="E318" s="53" t="s">
        <v>64</v>
      </c>
      <c r="F318" s="2" t="s">
        <v>65</v>
      </c>
      <c r="G318" s="3" t="s">
        <v>16</v>
      </c>
      <c r="H318" s="62">
        <v>10</v>
      </c>
      <c r="I318" s="67">
        <v>760</v>
      </c>
      <c r="J318" s="1">
        <f t="shared" si="39"/>
        <v>1292</v>
      </c>
    </row>
    <row r="319" spans="1:10">
      <c r="A319" s="28" t="s">
        <v>2842</v>
      </c>
      <c r="B319" s="2" t="s">
        <v>2844</v>
      </c>
      <c r="C319" s="2" t="s">
        <v>2843</v>
      </c>
      <c r="D319" s="3" t="s">
        <v>1987</v>
      </c>
      <c r="E319" s="53" t="s">
        <v>64</v>
      </c>
      <c r="F319" s="2" t="s">
        <v>65</v>
      </c>
      <c r="G319" s="3" t="s">
        <v>16</v>
      </c>
      <c r="H319" s="62">
        <v>10</v>
      </c>
      <c r="I319" s="67">
        <v>760</v>
      </c>
      <c r="J319" s="1">
        <f t="shared" si="39"/>
        <v>1292</v>
      </c>
    </row>
    <row r="320" spans="1:10">
      <c r="A320" s="28" t="s">
        <v>2845</v>
      </c>
      <c r="B320" s="2" t="s">
        <v>2847</v>
      </c>
      <c r="C320" s="2" t="s">
        <v>2846</v>
      </c>
      <c r="D320" s="3" t="s">
        <v>1987</v>
      </c>
      <c r="E320" s="53" t="s">
        <v>64</v>
      </c>
      <c r="F320" s="2" t="s">
        <v>65</v>
      </c>
      <c r="G320" s="3" t="s">
        <v>16</v>
      </c>
      <c r="H320" s="62">
        <v>10</v>
      </c>
      <c r="I320" s="67">
        <v>760</v>
      </c>
      <c r="J320" s="1">
        <f t="shared" si="39"/>
        <v>1292</v>
      </c>
    </row>
    <row r="321" spans="1:10">
      <c r="A321" s="28" t="s">
        <v>2848</v>
      </c>
      <c r="B321" s="2" t="s">
        <v>2850</v>
      </c>
      <c r="C321" s="2" t="s">
        <v>2849</v>
      </c>
      <c r="D321" s="3" t="s">
        <v>1987</v>
      </c>
      <c r="E321" s="53" t="s">
        <v>64</v>
      </c>
      <c r="F321" s="2" t="s">
        <v>65</v>
      </c>
      <c r="G321" s="3" t="s">
        <v>16</v>
      </c>
      <c r="H321" s="62">
        <v>10</v>
      </c>
      <c r="I321" s="67">
        <v>760</v>
      </c>
      <c r="J321" s="1">
        <f t="shared" si="39"/>
        <v>1292</v>
      </c>
    </row>
    <row r="322" spans="1:10">
      <c r="A322" s="28" t="s">
        <v>2851</v>
      </c>
      <c r="B322" s="2" t="s">
        <v>2853</v>
      </c>
      <c r="C322" s="2" t="s">
        <v>2852</v>
      </c>
      <c r="D322" s="3" t="s">
        <v>1987</v>
      </c>
      <c r="E322" s="53" t="s">
        <v>64</v>
      </c>
      <c r="F322" s="2" t="s">
        <v>65</v>
      </c>
      <c r="G322" s="3" t="s">
        <v>16</v>
      </c>
      <c r="H322" s="62">
        <v>10</v>
      </c>
      <c r="I322" s="67">
        <v>760</v>
      </c>
      <c r="J322" s="1">
        <f t="shared" si="39"/>
        <v>1292</v>
      </c>
    </row>
    <row r="323" spans="1:10" ht="15.75">
      <c r="A323" s="25"/>
      <c r="B323" s="26"/>
      <c r="C323" s="26" t="s">
        <v>2854</v>
      </c>
      <c r="D323" s="26"/>
      <c r="E323" s="55"/>
      <c r="F323" s="26"/>
      <c r="G323" s="26"/>
      <c r="H323" s="64"/>
      <c r="I323" s="68"/>
    </row>
    <row r="324" spans="1:10">
      <c r="A324" s="28" t="s">
        <v>2855</v>
      </c>
      <c r="B324" s="2" t="s">
        <v>2857</v>
      </c>
      <c r="C324" s="2" t="s">
        <v>2856</v>
      </c>
      <c r="D324" s="3" t="s">
        <v>1987</v>
      </c>
      <c r="E324" s="53" t="s">
        <v>64</v>
      </c>
      <c r="F324" s="2" t="s">
        <v>65</v>
      </c>
      <c r="G324" s="3" t="s">
        <v>16</v>
      </c>
      <c r="H324" s="62">
        <v>10</v>
      </c>
      <c r="I324" s="67">
        <v>760</v>
      </c>
      <c r="J324" s="1">
        <f t="shared" ref="J324:J343" si="40">ROUND(I324*1.7,0)</f>
        <v>1292</v>
      </c>
    </row>
    <row r="325" spans="1:10">
      <c r="A325" s="28" t="s">
        <v>2858</v>
      </c>
      <c r="B325" s="2" t="s">
        <v>2860</v>
      </c>
      <c r="C325" s="2" t="s">
        <v>2859</v>
      </c>
      <c r="D325" s="3" t="s">
        <v>1987</v>
      </c>
      <c r="E325" s="53" t="s">
        <v>64</v>
      </c>
      <c r="F325" s="2" t="s">
        <v>65</v>
      </c>
      <c r="G325" s="3" t="s">
        <v>16</v>
      </c>
      <c r="H325" s="62">
        <v>10</v>
      </c>
      <c r="I325" s="67">
        <v>760</v>
      </c>
      <c r="J325" s="1">
        <f t="shared" si="40"/>
        <v>1292</v>
      </c>
    </row>
    <row r="326" spans="1:10">
      <c r="A326" s="28" t="s">
        <v>2861</v>
      </c>
      <c r="B326" s="2" t="s">
        <v>2863</v>
      </c>
      <c r="C326" s="2" t="s">
        <v>2862</v>
      </c>
      <c r="D326" s="3" t="s">
        <v>1987</v>
      </c>
      <c r="E326" s="53" t="s">
        <v>64</v>
      </c>
      <c r="F326" s="2" t="s">
        <v>65</v>
      </c>
      <c r="G326" s="3" t="s">
        <v>16</v>
      </c>
      <c r="H326" s="62">
        <v>10</v>
      </c>
      <c r="I326" s="67">
        <v>760</v>
      </c>
      <c r="J326" s="1">
        <f t="shared" si="40"/>
        <v>1292</v>
      </c>
    </row>
    <row r="327" spans="1:10">
      <c r="A327" s="28" t="s">
        <v>2864</v>
      </c>
      <c r="B327" s="2" t="s">
        <v>2866</v>
      </c>
      <c r="C327" s="2" t="s">
        <v>2865</v>
      </c>
      <c r="D327" s="3" t="s">
        <v>1987</v>
      </c>
      <c r="E327" s="53" t="s">
        <v>64</v>
      </c>
      <c r="F327" s="2" t="s">
        <v>65</v>
      </c>
      <c r="G327" s="3" t="s">
        <v>16</v>
      </c>
      <c r="H327" s="62">
        <v>10</v>
      </c>
      <c r="I327" s="67">
        <v>760</v>
      </c>
      <c r="J327" s="1">
        <f t="shared" si="40"/>
        <v>1292</v>
      </c>
    </row>
    <row r="328" spans="1:10">
      <c r="A328" s="28" t="s">
        <v>2867</v>
      </c>
      <c r="B328" s="2" t="s">
        <v>2869</v>
      </c>
      <c r="C328" s="2" t="s">
        <v>2868</v>
      </c>
      <c r="D328" s="3" t="s">
        <v>1987</v>
      </c>
      <c r="E328" s="53" t="s">
        <v>64</v>
      </c>
      <c r="F328" s="2" t="s">
        <v>65</v>
      </c>
      <c r="G328" s="3" t="s">
        <v>16</v>
      </c>
      <c r="H328" s="62">
        <v>10</v>
      </c>
      <c r="I328" s="67">
        <v>760</v>
      </c>
      <c r="J328" s="1">
        <f t="shared" si="40"/>
        <v>1292</v>
      </c>
    </row>
    <row r="329" spans="1:10">
      <c r="A329" s="28" t="s">
        <v>2870</v>
      </c>
      <c r="B329" s="2" t="s">
        <v>2872</v>
      </c>
      <c r="C329" s="2" t="s">
        <v>2871</v>
      </c>
      <c r="D329" s="3" t="s">
        <v>1987</v>
      </c>
      <c r="E329" s="53" t="s">
        <v>64</v>
      </c>
      <c r="F329" s="2" t="s">
        <v>65</v>
      </c>
      <c r="G329" s="3" t="s">
        <v>16</v>
      </c>
      <c r="H329" s="62">
        <v>10</v>
      </c>
      <c r="I329" s="67">
        <v>760</v>
      </c>
      <c r="J329" s="1">
        <f t="shared" si="40"/>
        <v>1292</v>
      </c>
    </row>
    <row r="330" spans="1:10">
      <c r="A330" s="28" t="s">
        <v>2873</v>
      </c>
      <c r="B330" s="2" t="s">
        <v>2875</v>
      </c>
      <c r="C330" s="2" t="s">
        <v>2874</v>
      </c>
      <c r="D330" s="3" t="s">
        <v>1987</v>
      </c>
      <c r="E330" s="53" t="s">
        <v>64</v>
      </c>
      <c r="F330" s="2" t="s">
        <v>65</v>
      </c>
      <c r="G330" s="3" t="s">
        <v>16</v>
      </c>
      <c r="H330" s="62">
        <v>10</v>
      </c>
      <c r="I330" s="67">
        <v>760</v>
      </c>
      <c r="J330" s="1">
        <f t="shared" si="40"/>
        <v>1292</v>
      </c>
    </row>
    <row r="331" spans="1:10">
      <c r="A331" s="28" t="s">
        <v>2876</v>
      </c>
      <c r="B331" s="2" t="s">
        <v>2878</v>
      </c>
      <c r="C331" s="2" t="s">
        <v>2877</v>
      </c>
      <c r="D331" s="3" t="s">
        <v>1987</v>
      </c>
      <c r="E331" s="53" t="s">
        <v>64</v>
      </c>
      <c r="F331" s="2" t="s">
        <v>65</v>
      </c>
      <c r="G331" s="3" t="s">
        <v>16</v>
      </c>
      <c r="H331" s="62">
        <v>10</v>
      </c>
      <c r="I331" s="67">
        <v>760</v>
      </c>
      <c r="J331" s="1">
        <f t="shared" si="40"/>
        <v>1292</v>
      </c>
    </row>
    <row r="332" spans="1:10">
      <c r="A332" s="28" t="s">
        <v>2879</v>
      </c>
      <c r="B332" s="2" t="s">
        <v>2881</v>
      </c>
      <c r="C332" s="2" t="s">
        <v>2880</v>
      </c>
      <c r="D332" s="3" t="s">
        <v>1987</v>
      </c>
      <c r="E332" s="53" t="s">
        <v>64</v>
      </c>
      <c r="F332" s="2" t="s">
        <v>65</v>
      </c>
      <c r="G332" s="3" t="s">
        <v>16</v>
      </c>
      <c r="H332" s="62">
        <v>10</v>
      </c>
      <c r="I332" s="67">
        <v>760</v>
      </c>
      <c r="J332" s="1">
        <f t="shared" si="40"/>
        <v>1292</v>
      </c>
    </row>
    <row r="333" spans="1:10">
      <c r="A333" s="28" t="s">
        <v>2882</v>
      </c>
      <c r="B333" s="2" t="s">
        <v>2884</v>
      </c>
      <c r="C333" s="2" t="s">
        <v>2883</v>
      </c>
      <c r="D333" s="3" t="s">
        <v>1987</v>
      </c>
      <c r="E333" s="53" t="s">
        <v>64</v>
      </c>
      <c r="F333" s="2" t="s">
        <v>65</v>
      </c>
      <c r="G333" s="3" t="s">
        <v>16</v>
      </c>
      <c r="H333" s="62">
        <v>10</v>
      </c>
      <c r="I333" s="67">
        <v>760</v>
      </c>
      <c r="J333" s="1">
        <f t="shared" si="40"/>
        <v>1292</v>
      </c>
    </row>
    <row r="334" spans="1:10">
      <c r="A334" s="28" t="s">
        <v>2885</v>
      </c>
      <c r="B334" s="2" t="s">
        <v>2887</v>
      </c>
      <c r="C334" s="2" t="s">
        <v>2886</v>
      </c>
      <c r="D334" s="3" t="s">
        <v>1987</v>
      </c>
      <c r="E334" s="53" t="s">
        <v>64</v>
      </c>
      <c r="F334" s="2" t="s">
        <v>65</v>
      </c>
      <c r="G334" s="3" t="s">
        <v>16</v>
      </c>
      <c r="H334" s="62">
        <v>10</v>
      </c>
      <c r="I334" s="67">
        <v>760</v>
      </c>
      <c r="J334" s="1">
        <f t="shared" si="40"/>
        <v>1292</v>
      </c>
    </row>
    <row r="335" spans="1:10">
      <c r="A335" s="28" t="s">
        <v>2888</v>
      </c>
      <c r="B335" s="2" t="s">
        <v>2890</v>
      </c>
      <c r="C335" s="2" t="s">
        <v>2889</v>
      </c>
      <c r="D335" s="3" t="s">
        <v>1987</v>
      </c>
      <c r="E335" s="53" t="s">
        <v>64</v>
      </c>
      <c r="F335" s="2" t="s">
        <v>65</v>
      </c>
      <c r="G335" s="3" t="s">
        <v>16</v>
      </c>
      <c r="H335" s="62">
        <v>10</v>
      </c>
      <c r="I335" s="67">
        <v>760</v>
      </c>
      <c r="J335" s="1">
        <f t="shared" si="40"/>
        <v>1292</v>
      </c>
    </row>
    <row r="336" spans="1:10">
      <c r="A336" s="28" t="s">
        <v>2891</v>
      </c>
      <c r="B336" s="2" t="s">
        <v>2893</v>
      </c>
      <c r="C336" s="2" t="s">
        <v>2892</v>
      </c>
      <c r="D336" s="3" t="s">
        <v>1987</v>
      </c>
      <c r="E336" s="53" t="s">
        <v>64</v>
      </c>
      <c r="F336" s="2" t="s">
        <v>65</v>
      </c>
      <c r="G336" s="3" t="s">
        <v>16</v>
      </c>
      <c r="H336" s="62">
        <v>10</v>
      </c>
      <c r="I336" s="67">
        <v>760</v>
      </c>
      <c r="J336" s="1">
        <f t="shared" si="40"/>
        <v>1292</v>
      </c>
    </row>
    <row r="337" spans="1:10">
      <c r="A337" s="28" t="s">
        <v>2894</v>
      </c>
      <c r="B337" s="2" t="s">
        <v>2896</v>
      </c>
      <c r="C337" s="2" t="s">
        <v>2895</v>
      </c>
      <c r="D337" s="3" t="s">
        <v>1987</v>
      </c>
      <c r="E337" s="53" t="s">
        <v>64</v>
      </c>
      <c r="F337" s="2" t="s">
        <v>65</v>
      </c>
      <c r="G337" s="3" t="s">
        <v>16</v>
      </c>
      <c r="H337" s="62">
        <v>10</v>
      </c>
      <c r="I337" s="67">
        <v>760</v>
      </c>
      <c r="J337" s="1">
        <f t="shared" si="40"/>
        <v>1292</v>
      </c>
    </row>
    <row r="338" spans="1:10">
      <c r="A338" s="28" t="s">
        <v>2897</v>
      </c>
      <c r="B338" s="2" t="s">
        <v>2899</v>
      </c>
      <c r="C338" s="2" t="s">
        <v>2898</v>
      </c>
      <c r="D338" s="3" t="s">
        <v>1987</v>
      </c>
      <c r="E338" s="53" t="s">
        <v>64</v>
      </c>
      <c r="F338" s="2" t="s">
        <v>65</v>
      </c>
      <c r="G338" s="3" t="s">
        <v>16</v>
      </c>
      <c r="H338" s="62">
        <v>10</v>
      </c>
      <c r="I338" s="67">
        <v>760</v>
      </c>
      <c r="J338" s="1">
        <f t="shared" si="40"/>
        <v>1292</v>
      </c>
    </row>
    <row r="339" spans="1:10">
      <c r="A339" s="28" t="s">
        <v>2900</v>
      </c>
      <c r="B339" s="2" t="s">
        <v>2902</v>
      </c>
      <c r="C339" s="2" t="s">
        <v>2901</v>
      </c>
      <c r="D339" s="3" t="s">
        <v>1987</v>
      </c>
      <c r="E339" s="53" t="s">
        <v>64</v>
      </c>
      <c r="F339" s="2" t="s">
        <v>65</v>
      </c>
      <c r="G339" s="3" t="s">
        <v>16</v>
      </c>
      <c r="H339" s="62">
        <v>10</v>
      </c>
      <c r="I339" s="67">
        <v>760</v>
      </c>
      <c r="J339" s="1">
        <f t="shared" si="40"/>
        <v>1292</v>
      </c>
    </row>
    <row r="340" spans="1:10">
      <c r="A340" s="28" t="s">
        <v>2903</v>
      </c>
      <c r="B340" s="2" t="s">
        <v>2905</v>
      </c>
      <c r="C340" s="2" t="s">
        <v>2904</v>
      </c>
      <c r="D340" s="3" t="s">
        <v>1987</v>
      </c>
      <c r="E340" s="53" t="s">
        <v>64</v>
      </c>
      <c r="F340" s="2" t="s">
        <v>65</v>
      </c>
      <c r="G340" s="3" t="s">
        <v>16</v>
      </c>
      <c r="H340" s="62">
        <v>10</v>
      </c>
      <c r="I340" s="67">
        <v>760</v>
      </c>
      <c r="J340" s="1">
        <f t="shared" si="40"/>
        <v>1292</v>
      </c>
    </row>
    <row r="341" spans="1:10">
      <c r="A341" s="28" t="s">
        <v>2906</v>
      </c>
      <c r="B341" s="2" t="s">
        <v>2908</v>
      </c>
      <c r="C341" s="2" t="s">
        <v>2907</v>
      </c>
      <c r="D341" s="3" t="s">
        <v>1987</v>
      </c>
      <c r="E341" s="53" t="s">
        <v>64</v>
      </c>
      <c r="F341" s="2" t="s">
        <v>65</v>
      </c>
      <c r="G341" s="3" t="s">
        <v>16</v>
      </c>
      <c r="H341" s="62">
        <v>10</v>
      </c>
      <c r="I341" s="67">
        <v>760</v>
      </c>
      <c r="J341" s="1">
        <f t="shared" si="40"/>
        <v>1292</v>
      </c>
    </row>
    <row r="342" spans="1:10">
      <c r="A342" s="28" t="s">
        <v>2909</v>
      </c>
      <c r="B342" s="2" t="s">
        <v>2911</v>
      </c>
      <c r="C342" s="2" t="s">
        <v>2910</v>
      </c>
      <c r="D342" s="3" t="s">
        <v>1987</v>
      </c>
      <c r="E342" s="53" t="s">
        <v>64</v>
      </c>
      <c r="F342" s="2" t="s">
        <v>65</v>
      </c>
      <c r="G342" s="3" t="s">
        <v>16</v>
      </c>
      <c r="H342" s="62">
        <v>10</v>
      </c>
      <c r="I342" s="67">
        <v>760</v>
      </c>
      <c r="J342" s="1">
        <f t="shared" si="40"/>
        <v>1292</v>
      </c>
    </row>
    <row r="343" spans="1:10">
      <c r="A343" s="28" t="s">
        <v>2912</v>
      </c>
      <c r="B343" s="2" t="s">
        <v>2914</v>
      </c>
      <c r="C343" s="2" t="s">
        <v>2913</v>
      </c>
      <c r="D343" s="3" t="s">
        <v>1987</v>
      </c>
      <c r="E343" s="53" t="s">
        <v>64</v>
      </c>
      <c r="F343" s="2" t="s">
        <v>65</v>
      </c>
      <c r="G343" s="3" t="s">
        <v>16</v>
      </c>
      <c r="H343" s="62">
        <v>10</v>
      </c>
      <c r="I343" s="67">
        <v>760</v>
      </c>
      <c r="J343" s="1">
        <f t="shared" si="40"/>
        <v>1292</v>
      </c>
    </row>
    <row r="344" spans="1:10" ht="15.75">
      <c r="A344" s="25"/>
      <c r="B344" s="26"/>
      <c r="C344" s="26" t="s">
        <v>2915</v>
      </c>
      <c r="D344" s="26"/>
      <c r="E344" s="55"/>
      <c r="F344" s="26"/>
      <c r="G344" s="26"/>
      <c r="H344" s="64"/>
      <c r="I344" s="68"/>
    </row>
    <row r="345" spans="1:10">
      <c r="A345" s="28" t="s">
        <v>2916</v>
      </c>
      <c r="B345" s="2" t="s">
        <v>2918</v>
      </c>
      <c r="C345" s="2" t="s">
        <v>2917</v>
      </c>
      <c r="D345" s="3" t="s">
        <v>1987</v>
      </c>
      <c r="E345" s="53" t="s">
        <v>64</v>
      </c>
      <c r="F345" s="2" t="s">
        <v>65</v>
      </c>
      <c r="G345" s="3" t="s">
        <v>16</v>
      </c>
      <c r="H345" s="62">
        <v>10</v>
      </c>
      <c r="I345" s="67">
        <v>760</v>
      </c>
      <c r="J345" s="1">
        <f t="shared" ref="J345:J347" si="41">ROUND(I345*1.7,0)</f>
        <v>1292</v>
      </c>
    </row>
    <row r="346" spans="1:10">
      <c r="A346" s="28" t="s">
        <v>2919</v>
      </c>
      <c r="B346" s="2" t="s">
        <v>2921</v>
      </c>
      <c r="C346" s="2" t="s">
        <v>2920</v>
      </c>
      <c r="D346" s="3" t="s">
        <v>1987</v>
      </c>
      <c r="E346" s="53" t="s">
        <v>64</v>
      </c>
      <c r="F346" s="2" t="s">
        <v>65</v>
      </c>
      <c r="G346" s="3" t="s">
        <v>16</v>
      </c>
      <c r="H346" s="62">
        <v>10</v>
      </c>
      <c r="I346" s="67">
        <v>760</v>
      </c>
      <c r="J346" s="1">
        <f t="shared" si="41"/>
        <v>1292</v>
      </c>
    </row>
    <row r="347" spans="1:10">
      <c r="A347" s="28" t="s">
        <v>2922</v>
      </c>
      <c r="B347" s="2" t="s">
        <v>2924</v>
      </c>
      <c r="C347" s="2" t="s">
        <v>2923</v>
      </c>
      <c r="D347" s="3" t="s">
        <v>1987</v>
      </c>
      <c r="E347" s="53" t="s">
        <v>64</v>
      </c>
      <c r="F347" s="2" t="s">
        <v>65</v>
      </c>
      <c r="G347" s="3" t="s">
        <v>16</v>
      </c>
      <c r="H347" s="62">
        <v>10</v>
      </c>
      <c r="I347" s="67">
        <v>760</v>
      </c>
      <c r="J347" s="1">
        <f t="shared" si="41"/>
        <v>1292</v>
      </c>
    </row>
    <row r="348" spans="1:10" ht="15.75">
      <c r="A348" s="25"/>
      <c r="B348" s="26"/>
      <c r="C348" s="26" t="s">
        <v>2925</v>
      </c>
      <c r="D348" s="26"/>
      <c r="E348" s="55"/>
      <c r="F348" s="26"/>
      <c r="G348" s="26"/>
      <c r="H348" s="64"/>
      <c r="I348" s="68"/>
    </row>
    <row r="349" spans="1:10">
      <c r="A349" s="28" t="s">
        <v>2926</v>
      </c>
      <c r="B349" s="2" t="s">
        <v>2928</v>
      </c>
      <c r="C349" s="2" t="s">
        <v>2927</v>
      </c>
      <c r="D349" s="3" t="s">
        <v>108</v>
      </c>
      <c r="E349" s="53" t="s">
        <v>64</v>
      </c>
      <c r="F349" s="2" t="s">
        <v>65</v>
      </c>
      <c r="G349" s="3" t="s">
        <v>16</v>
      </c>
      <c r="H349" s="62">
        <v>2</v>
      </c>
      <c r="I349" s="67">
        <v>490</v>
      </c>
      <c r="J349" s="1">
        <f t="shared" ref="J349:J355" si="42">ROUND(I349*1.7,0)</f>
        <v>833</v>
      </c>
    </row>
    <row r="350" spans="1:10">
      <c r="A350" s="28" t="s">
        <v>2929</v>
      </c>
      <c r="B350" s="2" t="s">
        <v>2931</v>
      </c>
      <c r="C350" s="2" t="s">
        <v>2930</v>
      </c>
      <c r="D350" s="3" t="s">
        <v>108</v>
      </c>
      <c r="E350" s="53" t="s">
        <v>64</v>
      </c>
      <c r="F350" s="2" t="s">
        <v>65</v>
      </c>
      <c r="G350" s="3" t="s">
        <v>16</v>
      </c>
      <c r="H350" s="62">
        <v>2</v>
      </c>
      <c r="I350" s="67">
        <v>527</v>
      </c>
      <c r="J350" s="1">
        <f t="shared" si="42"/>
        <v>896</v>
      </c>
    </row>
    <row r="351" spans="1:10">
      <c r="A351" s="28" t="s">
        <v>2932</v>
      </c>
      <c r="B351" s="2" t="s">
        <v>2934</v>
      </c>
      <c r="C351" s="2" t="s">
        <v>2933</v>
      </c>
      <c r="D351" s="3" t="s">
        <v>108</v>
      </c>
      <c r="E351" s="53" t="s">
        <v>64</v>
      </c>
      <c r="F351" s="2" t="s">
        <v>65</v>
      </c>
      <c r="G351" s="3" t="s">
        <v>16</v>
      </c>
      <c r="H351" s="62">
        <v>2</v>
      </c>
      <c r="I351" s="67">
        <v>528</v>
      </c>
      <c r="J351" s="1">
        <f t="shared" si="42"/>
        <v>898</v>
      </c>
    </row>
    <row r="352" spans="1:10">
      <c r="A352" s="28" t="s">
        <v>2935</v>
      </c>
      <c r="B352" s="2" t="s">
        <v>2937</v>
      </c>
      <c r="C352" s="2" t="s">
        <v>2936</v>
      </c>
      <c r="D352" s="3" t="s">
        <v>108</v>
      </c>
      <c r="E352" s="53" t="s">
        <v>64</v>
      </c>
      <c r="F352" s="2" t="s">
        <v>65</v>
      </c>
      <c r="G352" s="3" t="s">
        <v>16</v>
      </c>
      <c r="H352" s="62">
        <v>2</v>
      </c>
      <c r="I352" s="67">
        <v>514</v>
      </c>
      <c r="J352" s="1">
        <f t="shared" si="42"/>
        <v>874</v>
      </c>
    </row>
    <row r="353" spans="1:10">
      <c r="A353" s="28" t="s">
        <v>2938</v>
      </c>
      <c r="B353" s="2" t="s">
        <v>2940</v>
      </c>
      <c r="C353" s="2" t="s">
        <v>2939</v>
      </c>
      <c r="D353" s="3" t="s">
        <v>108</v>
      </c>
      <c r="E353" s="53" t="s">
        <v>64</v>
      </c>
      <c r="F353" s="2" t="s">
        <v>65</v>
      </c>
      <c r="G353" s="3" t="s">
        <v>16</v>
      </c>
      <c r="H353" s="62">
        <v>2</v>
      </c>
      <c r="I353" s="67">
        <v>494</v>
      </c>
      <c r="J353" s="1">
        <f t="shared" si="42"/>
        <v>840</v>
      </c>
    </row>
    <row r="354" spans="1:10">
      <c r="A354" s="28" t="s">
        <v>2941</v>
      </c>
      <c r="B354" s="2" t="s">
        <v>2943</v>
      </c>
      <c r="C354" s="2" t="s">
        <v>2942</v>
      </c>
      <c r="D354" s="3" t="s">
        <v>108</v>
      </c>
      <c r="E354" s="53" t="s">
        <v>64</v>
      </c>
      <c r="F354" s="2" t="s">
        <v>65</v>
      </c>
      <c r="G354" s="3" t="s">
        <v>16</v>
      </c>
      <c r="H354" s="62">
        <v>2</v>
      </c>
      <c r="I354" s="67">
        <v>514</v>
      </c>
      <c r="J354" s="1">
        <f t="shared" si="42"/>
        <v>874</v>
      </c>
    </row>
    <row r="355" spans="1:10">
      <c r="A355" s="28" t="s">
        <v>2944</v>
      </c>
      <c r="B355" s="2" t="s">
        <v>2946</v>
      </c>
      <c r="C355" s="2" t="s">
        <v>2945</v>
      </c>
      <c r="D355" s="3" t="s">
        <v>108</v>
      </c>
      <c r="E355" s="53" t="s">
        <v>64</v>
      </c>
      <c r="F355" s="2" t="s">
        <v>65</v>
      </c>
      <c r="G355" s="3" t="s">
        <v>16</v>
      </c>
      <c r="H355" s="62">
        <v>2</v>
      </c>
      <c r="I355" s="67">
        <v>470</v>
      </c>
      <c r="J355" s="1">
        <f t="shared" si="42"/>
        <v>799</v>
      </c>
    </row>
    <row r="356" spans="1:10" ht="15.75">
      <c r="A356" s="25"/>
      <c r="B356" s="26"/>
      <c r="C356" s="26" t="s">
        <v>2947</v>
      </c>
      <c r="D356" s="26"/>
      <c r="E356" s="55"/>
      <c r="F356" s="26"/>
      <c r="G356" s="26"/>
      <c r="H356" s="64"/>
      <c r="I356" s="68"/>
    </row>
    <row r="357" spans="1:10">
      <c r="A357" s="28" t="s">
        <v>2948</v>
      </c>
      <c r="B357" s="2" t="s">
        <v>2950</v>
      </c>
      <c r="C357" s="2" t="s">
        <v>2949</v>
      </c>
      <c r="D357" s="3" t="s">
        <v>108</v>
      </c>
      <c r="E357" s="53" t="s">
        <v>64</v>
      </c>
      <c r="F357" s="2" t="s">
        <v>65</v>
      </c>
      <c r="G357" s="3" t="s">
        <v>16</v>
      </c>
      <c r="H357" s="62">
        <v>2</v>
      </c>
      <c r="I357" s="67">
        <v>527</v>
      </c>
      <c r="J357" s="1">
        <f t="shared" ref="J357:J365" si="43">ROUND(I357*1.7,0)</f>
        <v>896</v>
      </c>
    </row>
    <row r="358" spans="1:10">
      <c r="A358" s="28" t="s">
        <v>2951</v>
      </c>
      <c r="B358" s="2" t="s">
        <v>2953</v>
      </c>
      <c r="C358" s="2" t="s">
        <v>2952</v>
      </c>
      <c r="D358" s="3" t="s">
        <v>108</v>
      </c>
      <c r="E358" s="53" t="s">
        <v>64</v>
      </c>
      <c r="F358" s="2" t="s">
        <v>65</v>
      </c>
      <c r="G358" s="3" t="s">
        <v>16</v>
      </c>
      <c r="H358" s="62">
        <v>2</v>
      </c>
      <c r="I358" s="67">
        <v>519</v>
      </c>
      <c r="J358" s="1">
        <f t="shared" si="43"/>
        <v>882</v>
      </c>
    </row>
    <row r="359" spans="1:10">
      <c r="A359" s="28" t="s">
        <v>2954</v>
      </c>
      <c r="B359" s="2" t="s">
        <v>2956</v>
      </c>
      <c r="C359" s="2" t="s">
        <v>2955</v>
      </c>
      <c r="D359" s="3" t="s">
        <v>108</v>
      </c>
      <c r="E359" s="53" t="s">
        <v>64</v>
      </c>
      <c r="F359" s="2" t="s">
        <v>65</v>
      </c>
      <c r="G359" s="3" t="s">
        <v>16</v>
      </c>
      <c r="H359" s="62">
        <v>2</v>
      </c>
      <c r="I359" s="67">
        <v>446</v>
      </c>
      <c r="J359" s="1">
        <f t="shared" si="43"/>
        <v>758</v>
      </c>
    </row>
    <row r="360" spans="1:10">
      <c r="A360" s="28" t="s">
        <v>2957</v>
      </c>
      <c r="B360" s="2" t="s">
        <v>2959</v>
      </c>
      <c r="C360" s="2" t="s">
        <v>2958</v>
      </c>
      <c r="D360" s="3" t="s">
        <v>108</v>
      </c>
      <c r="E360" s="53" t="s">
        <v>64</v>
      </c>
      <c r="F360" s="2" t="s">
        <v>65</v>
      </c>
      <c r="G360" s="3" t="s">
        <v>16</v>
      </c>
      <c r="H360" s="62">
        <v>2</v>
      </c>
      <c r="I360" s="67">
        <v>1905</v>
      </c>
      <c r="J360" s="1">
        <f t="shared" si="43"/>
        <v>3239</v>
      </c>
    </row>
    <row r="361" spans="1:10">
      <c r="A361" s="28" t="s">
        <v>2960</v>
      </c>
      <c r="B361" s="2" t="s">
        <v>2962</v>
      </c>
      <c r="C361" s="2" t="s">
        <v>2961</v>
      </c>
      <c r="D361" s="3" t="s">
        <v>108</v>
      </c>
      <c r="E361" s="53" t="s">
        <v>64</v>
      </c>
      <c r="F361" s="2" t="s">
        <v>65</v>
      </c>
      <c r="G361" s="3" t="s">
        <v>16</v>
      </c>
      <c r="H361" s="62">
        <v>2</v>
      </c>
      <c r="I361" s="67">
        <v>527</v>
      </c>
      <c r="J361" s="1">
        <f t="shared" si="43"/>
        <v>896</v>
      </c>
    </row>
    <row r="362" spans="1:10">
      <c r="A362" s="28" t="s">
        <v>2963</v>
      </c>
      <c r="B362" s="2" t="s">
        <v>2965</v>
      </c>
      <c r="C362" s="2" t="s">
        <v>2964</v>
      </c>
      <c r="D362" s="3" t="s">
        <v>108</v>
      </c>
      <c r="E362" s="53" t="s">
        <v>64</v>
      </c>
      <c r="F362" s="2" t="s">
        <v>65</v>
      </c>
      <c r="G362" s="3" t="s">
        <v>16</v>
      </c>
      <c r="H362" s="62">
        <v>2</v>
      </c>
      <c r="I362" s="67">
        <v>507</v>
      </c>
      <c r="J362" s="1">
        <f t="shared" si="43"/>
        <v>862</v>
      </c>
    </row>
    <row r="363" spans="1:10">
      <c r="A363" s="28" t="s">
        <v>2966</v>
      </c>
      <c r="B363" s="2" t="s">
        <v>2968</v>
      </c>
      <c r="C363" s="2" t="s">
        <v>2967</v>
      </c>
      <c r="D363" s="3" t="s">
        <v>108</v>
      </c>
      <c r="E363" s="53" t="s">
        <v>64</v>
      </c>
      <c r="F363" s="2" t="s">
        <v>65</v>
      </c>
      <c r="G363" s="3" t="s">
        <v>16</v>
      </c>
      <c r="H363" s="62">
        <v>2</v>
      </c>
      <c r="I363" s="67">
        <v>495</v>
      </c>
      <c r="J363" s="1">
        <f t="shared" si="43"/>
        <v>842</v>
      </c>
    </row>
    <row r="364" spans="1:10">
      <c r="A364" s="28" t="s">
        <v>2969</v>
      </c>
      <c r="B364" s="2" t="s">
        <v>2971</v>
      </c>
      <c r="C364" s="2" t="s">
        <v>2970</v>
      </c>
      <c r="D364" s="3" t="s">
        <v>108</v>
      </c>
      <c r="E364" s="53" t="s">
        <v>64</v>
      </c>
      <c r="F364" s="2" t="s">
        <v>65</v>
      </c>
      <c r="G364" s="3" t="s">
        <v>16</v>
      </c>
      <c r="H364" s="62">
        <v>2</v>
      </c>
      <c r="I364" s="67">
        <v>465</v>
      </c>
      <c r="J364" s="1">
        <f t="shared" si="43"/>
        <v>791</v>
      </c>
    </row>
    <row r="365" spans="1:10">
      <c r="A365" s="28" t="s">
        <v>2972</v>
      </c>
      <c r="B365" s="2" t="s">
        <v>2974</v>
      </c>
      <c r="C365" s="2" t="s">
        <v>2973</v>
      </c>
      <c r="D365" s="3" t="s">
        <v>108</v>
      </c>
      <c r="E365" s="53" t="s">
        <v>64</v>
      </c>
      <c r="F365" s="2" t="s">
        <v>65</v>
      </c>
      <c r="G365" s="3" t="s">
        <v>16</v>
      </c>
      <c r="H365" s="62">
        <v>2</v>
      </c>
      <c r="I365" s="67">
        <v>485</v>
      </c>
      <c r="J365" s="1">
        <f t="shared" si="43"/>
        <v>825</v>
      </c>
    </row>
    <row r="366" spans="1:10" ht="15.75">
      <c r="A366" s="25"/>
      <c r="B366" s="26"/>
      <c r="C366" s="26" t="s">
        <v>2975</v>
      </c>
      <c r="D366" s="26"/>
      <c r="E366" s="55"/>
      <c r="F366" s="26"/>
      <c r="G366" s="26"/>
      <c r="H366" s="64"/>
      <c r="I366" s="68"/>
    </row>
    <row r="367" spans="1:10">
      <c r="A367" s="28" t="s">
        <v>2976</v>
      </c>
      <c r="B367" s="2" t="s">
        <v>2978</v>
      </c>
      <c r="C367" s="2" t="s">
        <v>2977</v>
      </c>
      <c r="D367" s="3" t="s">
        <v>108</v>
      </c>
      <c r="E367" s="53" t="s">
        <v>64</v>
      </c>
      <c r="F367" s="2" t="s">
        <v>65</v>
      </c>
      <c r="G367" s="3" t="s">
        <v>16</v>
      </c>
      <c r="H367" s="62">
        <v>2</v>
      </c>
      <c r="I367" s="67">
        <v>518</v>
      </c>
      <c r="J367" s="1">
        <f t="shared" ref="J367:J375" si="44">ROUND(I367*1.7,0)</f>
        <v>881</v>
      </c>
    </row>
    <row r="368" spans="1:10">
      <c r="A368" s="28" t="s">
        <v>2979</v>
      </c>
      <c r="B368" s="2" t="s">
        <v>2981</v>
      </c>
      <c r="C368" s="2" t="s">
        <v>2980</v>
      </c>
      <c r="D368" s="3" t="s">
        <v>108</v>
      </c>
      <c r="E368" s="53" t="s">
        <v>64</v>
      </c>
      <c r="F368" s="2" t="s">
        <v>65</v>
      </c>
      <c r="G368" s="3" t="s">
        <v>16</v>
      </c>
      <c r="H368" s="62">
        <v>2</v>
      </c>
      <c r="I368" s="67">
        <v>513</v>
      </c>
      <c r="J368" s="1">
        <f t="shared" si="44"/>
        <v>872</v>
      </c>
    </row>
    <row r="369" spans="1:10">
      <c r="A369" s="28" t="s">
        <v>2982</v>
      </c>
      <c r="B369" s="2" t="s">
        <v>2984</v>
      </c>
      <c r="C369" s="2" t="s">
        <v>2983</v>
      </c>
      <c r="D369" s="3" t="s">
        <v>108</v>
      </c>
      <c r="E369" s="53" t="s">
        <v>64</v>
      </c>
      <c r="F369" s="2" t="s">
        <v>65</v>
      </c>
      <c r="G369" s="3" t="s">
        <v>16</v>
      </c>
      <c r="H369" s="62">
        <v>2</v>
      </c>
      <c r="I369" s="67">
        <v>512</v>
      </c>
      <c r="J369" s="1">
        <f t="shared" si="44"/>
        <v>870</v>
      </c>
    </row>
    <row r="370" spans="1:10">
      <c r="A370" s="28" t="s">
        <v>2985</v>
      </c>
      <c r="B370" s="2" t="s">
        <v>2987</v>
      </c>
      <c r="C370" s="2" t="s">
        <v>2986</v>
      </c>
      <c r="D370" s="3" t="s">
        <v>108</v>
      </c>
      <c r="E370" s="53" t="s">
        <v>64</v>
      </c>
      <c r="F370" s="2" t="s">
        <v>65</v>
      </c>
      <c r="G370" s="3" t="s">
        <v>16</v>
      </c>
      <c r="H370" s="62">
        <v>2</v>
      </c>
      <c r="I370" s="67">
        <v>509</v>
      </c>
      <c r="J370" s="1">
        <f t="shared" si="44"/>
        <v>865</v>
      </c>
    </row>
    <row r="371" spans="1:10">
      <c r="A371" s="28" t="s">
        <v>2988</v>
      </c>
      <c r="B371" s="2" t="s">
        <v>2990</v>
      </c>
      <c r="C371" s="2" t="s">
        <v>2989</v>
      </c>
      <c r="D371" s="3" t="s">
        <v>108</v>
      </c>
      <c r="E371" s="53" t="s">
        <v>64</v>
      </c>
      <c r="F371" s="2" t="s">
        <v>65</v>
      </c>
      <c r="G371" s="3" t="s">
        <v>16</v>
      </c>
      <c r="H371" s="62">
        <v>2</v>
      </c>
      <c r="I371" s="67">
        <v>487</v>
      </c>
      <c r="J371" s="1">
        <f t="shared" si="44"/>
        <v>828</v>
      </c>
    </row>
    <row r="372" spans="1:10">
      <c r="A372" s="28" t="s">
        <v>2991</v>
      </c>
      <c r="B372" s="2" t="s">
        <v>2993</v>
      </c>
      <c r="C372" s="2" t="s">
        <v>2992</v>
      </c>
      <c r="D372" s="3" t="s">
        <v>108</v>
      </c>
      <c r="E372" s="53" t="s">
        <v>64</v>
      </c>
      <c r="F372" s="2" t="s">
        <v>65</v>
      </c>
      <c r="G372" s="3" t="s">
        <v>16</v>
      </c>
      <c r="H372" s="62">
        <v>2</v>
      </c>
      <c r="I372" s="67">
        <v>487</v>
      </c>
      <c r="J372" s="1">
        <f t="shared" si="44"/>
        <v>828</v>
      </c>
    </row>
    <row r="373" spans="1:10">
      <c r="A373" s="28" t="s">
        <v>2994</v>
      </c>
      <c r="B373" s="2" t="s">
        <v>2996</v>
      </c>
      <c r="C373" s="2" t="s">
        <v>2995</v>
      </c>
      <c r="D373" s="3" t="s">
        <v>108</v>
      </c>
      <c r="E373" s="53" t="s">
        <v>64</v>
      </c>
      <c r="F373" s="2" t="s">
        <v>65</v>
      </c>
      <c r="G373" s="3" t="s">
        <v>16</v>
      </c>
      <c r="H373" s="62">
        <v>2</v>
      </c>
      <c r="I373" s="67">
        <v>675</v>
      </c>
      <c r="J373" s="1">
        <f t="shared" si="44"/>
        <v>1148</v>
      </c>
    </row>
    <row r="374" spans="1:10">
      <c r="A374" s="28" t="s">
        <v>2997</v>
      </c>
      <c r="B374" s="2" t="s">
        <v>2999</v>
      </c>
      <c r="C374" s="2" t="s">
        <v>2998</v>
      </c>
      <c r="D374" s="3" t="s">
        <v>108</v>
      </c>
      <c r="E374" s="53" t="s">
        <v>64</v>
      </c>
      <c r="F374" s="2" t="s">
        <v>65</v>
      </c>
      <c r="G374" s="3" t="s">
        <v>16</v>
      </c>
      <c r="H374" s="62">
        <v>2</v>
      </c>
      <c r="I374" s="67">
        <v>492</v>
      </c>
      <c r="J374" s="1">
        <f t="shared" si="44"/>
        <v>836</v>
      </c>
    </row>
    <row r="375" spans="1:10">
      <c r="A375" s="28" t="s">
        <v>3000</v>
      </c>
      <c r="B375" s="2" t="s">
        <v>3002</v>
      </c>
      <c r="C375" s="2" t="s">
        <v>3001</v>
      </c>
      <c r="D375" s="3" t="s">
        <v>108</v>
      </c>
      <c r="E375" s="53" t="s">
        <v>64</v>
      </c>
      <c r="F375" s="2" t="s">
        <v>65</v>
      </c>
      <c r="G375" s="3" t="s">
        <v>16</v>
      </c>
      <c r="H375" s="62">
        <v>8</v>
      </c>
      <c r="I375" s="67">
        <v>1043</v>
      </c>
      <c r="J375" s="1">
        <f t="shared" si="44"/>
        <v>1773</v>
      </c>
    </row>
    <row r="376" spans="1:10" ht="15.75">
      <c r="A376" s="25"/>
      <c r="B376" s="26"/>
      <c r="C376" s="26" t="s">
        <v>3003</v>
      </c>
      <c r="D376" s="26"/>
      <c r="E376" s="55"/>
      <c r="F376" s="26"/>
      <c r="G376" s="26"/>
      <c r="H376" s="64"/>
      <c r="I376" s="68"/>
    </row>
    <row r="377" spans="1:10">
      <c r="A377" s="28" t="s">
        <v>3004</v>
      </c>
      <c r="B377" s="2" t="s">
        <v>3006</v>
      </c>
      <c r="C377" s="2" t="s">
        <v>3005</v>
      </c>
      <c r="D377" s="3" t="s">
        <v>108</v>
      </c>
      <c r="E377" s="53" t="s">
        <v>64</v>
      </c>
      <c r="F377" s="2" t="s">
        <v>65</v>
      </c>
      <c r="G377" s="3" t="s">
        <v>16</v>
      </c>
      <c r="H377" s="62">
        <v>2</v>
      </c>
      <c r="I377" s="67">
        <v>503</v>
      </c>
      <c r="J377" s="1">
        <f t="shared" ref="J377:J381" si="45">ROUND(I377*1.7,0)</f>
        <v>855</v>
      </c>
    </row>
    <row r="378" spans="1:10">
      <c r="A378" s="28" t="s">
        <v>3007</v>
      </c>
      <c r="B378" s="2" t="s">
        <v>3009</v>
      </c>
      <c r="C378" s="2" t="s">
        <v>3008</v>
      </c>
      <c r="D378" s="3" t="s">
        <v>108</v>
      </c>
      <c r="E378" s="53" t="s">
        <v>64</v>
      </c>
      <c r="F378" s="2" t="s">
        <v>65</v>
      </c>
      <c r="G378" s="3" t="s">
        <v>16</v>
      </c>
      <c r="H378" s="62">
        <v>2</v>
      </c>
      <c r="I378" s="67">
        <v>498</v>
      </c>
      <c r="J378" s="1">
        <f t="shared" si="45"/>
        <v>847</v>
      </c>
    </row>
    <row r="379" spans="1:10">
      <c r="A379" s="28" t="s">
        <v>3010</v>
      </c>
      <c r="B379" s="2" t="s">
        <v>3012</v>
      </c>
      <c r="C379" s="2" t="s">
        <v>3011</v>
      </c>
      <c r="D379" s="3" t="s">
        <v>108</v>
      </c>
      <c r="E379" s="53" t="s">
        <v>64</v>
      </c>
      <c r="F379" s="2" t="s">
        <v>65</v>
      </c>
      <c r="G379" s="3" t="s">
        <v>16</v>
      </c>
      <c r="H379" s="62">
        <v>2</v>
      </c>
      <c r="I379" s="67">
        <v>493</v>
      </c>
      <c r="J379" s="1">
        <f t="shared" si="45"/>
        <v>838</v>
      </c>
    </row>
    <row r="380" spans="1:10">
      <c r="A380" s="28" t="s">
        <v>3013</v>
      </c>
      <c r="B380" s="2" t="s">
        <v>3015</v>
      </c>
      <c r="C380" s="2" t="s">
        <v>3014</v>
      </c>
      <c r="D380" s="3" t="s">
        <v>108</v>
      </c>
      <c r="E380" s="53" t="s">
        <v>64</v>
      </c>
      <c r="F380" s="2" t="s">
        <v>65</v>
      </c>
      <c r="G380" s="3" t="s">
        <v>16</v>
      </c>
      <c r="H380" s="62">
        <v>2</v>
      </c>
      <c r="I380" s="67">
        <v>495</v>
      </c>
      <c r="J380" s="1">
        <f t="shared" si="45"/>
        <v>842</v>
      </c>
    </row>
    <row r="381" spans="1:10">
      <c r="A381" s="28" t="s">
        <v>3016</v>
      </c>
      <c r="B381" s="2" t="s">
        <v>3018</v>
      </c>
      <c r="C381" s="2" t="s">
        <v>3017</v>
      </c>
      <c r="D381" s="3" t="s">
        <v>108</v>
      </c>
      <c r="E381" s="53" t="s">
        <v>64</v>
      </c>
      <c r="F381" s="2" t="s">
        <v>65</v>
      </c>
      <c r="G381" s="3" t="s">
        <v>16</v>
      </c>
      <c r="H381" s="62">
        <v>2</v>
      </c>
      <c r="I381" s="67">
        <v>498</v>
      </c>
      <c r="J381" s="1">
        <f t="shared" si="45"/>
        <v>847</v>
      </c>
    </row>
    <row r="382" spans="1:10" ht="15.75">
      <c r="A382" s="25"/>
      <c r="B382" s="26"/>
      <c r="C382" s="26" t="s">
        <v>3019</v>
      </c>
      <c r="D382" s="26"/>
      <c r="E382" s="55"/>
      <c r="F382" s="26"/>
      <c r="G382" s="26"/>
      <c r="H382" s="64"/>
      <c r="I382" s="68"/>
    </row>
    <row r="383" spans="1:10">
      <c r="A383" s="28" t="s">
        <v>3020</v>
      </c>
      <c r="B383" s="2" t="s">
        <v>3022</v>
      </c>
      <c r="C383" s="2" t="s">
        <v>3021</v>
      </c>
      <c r="D383" s="3" t="s">
        <v>108</v>
      </c>
      <c r="E383" s="53" t="s">
        <v>64</v>
      </c>
      <c r="F383" s="2" t="s">
        <v>65</v>
      </c>
      <c r="G383" s="3" t="s">
        <v>16</v>
      </c>
      <c r="H383" s="62">
        <v>2</v>
      </c>
      <c r="I383" s="67">
        <v>475</v>
      </c>
      <c r="J383" s="1">
        <f t="shared" ref="J383:J399" si="46">ROUND(I383*1.7,0)</f>
        <v>808</v>
      </c>
    </row>
    <row r="384" spans="1:10">
      <c r="A384" s="28" t="s">
        <v>3023</v>
      </c>
      <c r="B384" s="2" t="s">
        <v>3025</v>
      </c>
      <c r="C384" s="2" t="s">
        <v>3024</v>
      </c>
      <c r="D384" s="3" t="s">
        <v>108</v>
      </c>
      <c r="E384" s="53" t="s">
        <v>64</v>
      </c>
      <c r="F384" s="2" t="s">
        <v>65</v>
      </c>
      <c r="G384" s="3" t="s">
        <v>16</v>
      </c>
      <c r="H384" s="62">
        <v>2</v>
      </c>
      <c r="I384" s="67">
        <v>522</v>
      </c>
      <c r="J384" s="1">
        <f t="shared" si="46"/>
        <v>887</v>
      </c>
    </row>
    <row r="385" spans="1:10">
      <c r="A385" s="28" t="s">
        <v>3026</v>
      </c>
      <c r="B385" s="2" t="s">
        <v>3028</v>
      </c>
      <c r="C385" s="2" t="s">
        <v>3027</v>
      </c>
      <c r="D385" s="3" t="s">
        <v>108</v>
      </c>
      <c r="E385" s="53" t="s">
        <v>64</v>
      </c>
      <c r="F385" s="2" t="s">
        <v>65</v>
      </c>
      <c r="G385" s="3" t="s">
        <v>16</v>
      </c>
      <c r="H385" s="62">
        <v>2</v>
      </c>
      <c r="I385" s="67">
        <v>518</v>
      </c>
      <c r="J385" s="1">
        <f t="shared" si="46"/>
        <v>881</v>
      </c>
    </row>
    <row r="386" spans="1:10">
      <c r="A386" s="28" t="s">
        <v>3029</v>
      </c>
      <c r="B386" s="2" t="s">
        <v>3031</v>
      </c>
      <c r="C386" s="2" t="s">
        <v>3030</v>
      </c>
      <c r="D386" s="3" t="s">
        <v>108</v>
      </c>
      <c r="E386" s="53" t="s">
        <v>64</v>
      </c>
      <c r="F386" s="2" t="s">
        <v>65</v>
      </c>
      <c r="G386" s="3" t="s">
        <v>16</v>
      </c>
      <c r="H386" s="62">
        <v>2</v>
      </c>
      <c r="I386" s="67">
        <v>528</v>
      </c>
      <c r="J386" s="1">
        <f t="shared" si="46"/>
        <v>898</v>
      </c>
    </row>
    <row r="387" spans="1:10">
      <c r="A387" s="28" t="s">
        <v>3032</v>
      </c>
      <c r="B387" s="2" t="s">
        <v>3034</v>
      </c>
      <c r="C387" s="2" t="s">
        <v>3033</v>
      </c>
      <c r="D387" s="3" t="s">
        <v>108</v>
      </c>
      <c r="E387" s="53" t="s">
        <v>64</v>
      </c>
      <c r="F387" s="2" t="s">
        <v>65</v>
      </c>
      <c r="G387" s="3" t="s">
        <v>16</v>
      </c>
      <c r="H387" s="62">
        <v>2</v>
      </c>
      <c r="I387" s="67">
        <v>475</v>
      </c>
      <c r="J387" s="1">
        <f t="shared" si="46"/>
        <v>808</v>
      </c>
    </row>
    <row r="388" spans="1:10">
      <c r="A388" s="28" t="s">
        <v>3035</v>
      </c>
      <c r="B388" s="2" t="s">
        <v>3037</v>
      </c>
      <c r="C388" s="2" t="s">
        <v>3036</v>
      </c>
      <c r="D388" s="3" t="s">
        <v>108</v>
      </c>
      <c r="E388" s="53" t="s">
        <v>64</v>
      </c>
      <c r="F388" s="2" t="s">
        <v>65</v>
      </c>
      <c r="G388" s="3" t="s">
        <v>16</v>
      </c>
      <c r="H388" s="62">
        <v>2</v>
      </c>
      <c r="I388" s="67">
        <v>505</v>
      </c>
      <c r="J388" s="1">
        <f t="shared" si="46"/>
        <v>859</v>
      </c>
    </row>
    <row r="389" spans="1:10">
      <c r="A389" s="28" t="s">
        <v>3038</v>
      </c>
      <c r="B389" s="2" t="s">
        <v>3040</v>
      </c>
      <c r="C389" s="2" t="s">
        <v>3039</v>
      </c>
      <c r="D389" s="3" t="s">
        <v>108</v>
      </c>
      <c r="E389" s="53" t="s">
        <v>64</v>
      </c>
      <c r="F389" s="2" t="s">
        <v>65</v>
      </c>
      <c r="G389" s="3" t="s">
        <v>16</v>
      </c>
      <c r="H389" s="62">
        <v>2</v>
      </c>
      <c r="I389" s="67">
        <v>493</v>
      </c>
      <c r="J389" s="1">
        <f t="shared" si="46"/>
        <v>838</v>
      </c>
    </row>
    <row r="390" spans="1:10">
      <c r="A390" s="28" t="s">
        <v>3041</v>
      </c>
      <c r="B390" s="2" t="s">
        <v>3043</v>
      </c>
      <c r="C390" s="2" t="s">
        <v>3042</v>
      </c>
      <c r="D390" s="3" t="s">
        <v>108</v>
      </c>
      <c r="E390" s="53" t="s">
        <v>64</v>
      </c>
      <c r="F390" s="2" t="s">
        <v>65</v>
      </c>
      <c r="G390" s="3" t="s">
        <v>16</v>
      </c>
      <c r="H390" s="62">
        <v>2</v>
      </c>
      <c r="I390" s="67">
        <v>500</v>
      </c>
      <c r="J390" s="1">
        <f t="shared" si="46"/>
        <v>850</v>
      </c>
    </row>
    <row r="391" spans="1:10">
      <c r="A391" s="28" t="s">
        <v>3044</v>
      </c>
      <c r="B391" s="2" t="s">
        <v>3046</v>
      </c>
      <c r="C391" s="2" t="s">
        <v>3045</v>
      </c>
      <c r="D391" s="3" t="s">
        <v>108</v>
      </c>
      <c r="E391" s="53" t="s">
        <v>64</v>
      </c>
      <c r="F391" s="2" t="s">
        <v>65</v>
      </c>
      <c r="G391" s="3" t="s">
        <v>16</v>
      </c>
      <c r="H391" s="62">
        <v>2</v>
      </c>
      <c r="I391" s="67">
        <v>509</v>
      </c>
      <c r="J391" s="1">
        <f t="shared" si="46"/>
        <v>865</v>
      </c>
    </row>
    <row r="392" spans="1:10">
      <c r="A392" s="28" t="s">
        <v>3047</v>
      </c>
      <c r="B392" s="2" t="s">
        <v>3049</v>
      </c>
      <c r="C392" s="2" t="s">
        <v>3048</v>
      </c>
      <c r="D392" s="3" t="s">
        <v>108</v>
      </c>
      <c r="E392" s="53" t="s">
        <v>64</v>
      </c>
      <c r="F392" s="2" t="s">
        <v>65</v>
      </c>
      <c r="G392" s="3" t="s">
        <v>16</v>
      </c>
      <c r="H392" s="62">
        <v>2</v>
      </c>
      <c r="I392" s="67">
        <v>521</v>
      </c>
      <c r="J392" s="1">
        <f t="shared" si="46"/>
        <v>886</v>
      </c>
    </row>
    <row r="393" spans="1:10">
      <c r="A393" s="28" t="s">
        <v>3050</v>
      </c>
      <c r="B393" s="2" t="s">
        <v>3052</v>
      </c>
      <c r="C393" s="2" t="s">
        <v>3051</v>
      </c>
      <c r="D393" s="3" t="s">
        <v>108</v>
      </c>
      <c r="E393" s="53" t="s">
        <v>64</v>
      </c>
      <c r="F393" s="2" t="s">
        <v>65</v>
      </c>
      <c r="G393" s="3" t="s">
        <v>16</v>
      </c>
      <c r="H393" s="62">
        <v>2</v>
      </c>
      <c r="I393" s="67">
        <v>508</v>
      </c>
      <c r="J393" s="1">
        <f t="shared" si="46"/>
        <v>864</v>
      </c>
    </row>
    <row r="394" spans="1:10">
      <c r="A394" s="28" t="s">
        <v>3053</v>
      </c>
      <c r="B394" s="2" t="s">
        <v>3055</v>
      </c>
      <c r="C394" s="2" t="s">
        <v>3054</v>
      </c>
      <c r="D394" s="3" t="s">
        <v>108</v>
      </c>
      <c r="E394" s="53" t="s">
        <v>64</v>
      </c>
      <c r="F394" s="2" t="s">
        <v>65</v>
      </c>
      <c r="G394" s="3" t="s">
        <v>16</v>
      </c>
      <c r="H394" s="62">
        <v>2</v>
      </c>
      <c r="I394" s="67">
        <v>508</v>
      </c>
      <c r="J394" s="1">
        <f t="shared" si="46"/>
        <v>864</v>
      </c>
    </row>
    <row r="395" spans="1:10">
      <c r="A395" s="28" t="s">
        <v>3056</v>
      </c>
      <c r="B395" s="2" t="s">
        <v>3058</v>
      </c>
      <c r="C395" s="2" t="s">
        <v>3057</v>
      </c>
      <c r="D395" s="3" t="s">
        <v>108</v>
      </c>
      <c r="E395" s="53" t="s">
        <v>64</v>
      </c>
      <c r="F395" s="2" t="s">
        <v>65</v>
      </c>
      <c r="G395" s="3" t="s">
        <v>16</v>
      </c>
      <c r="H395" s="62">
        <v>2</v>
      </c>
      <c r="I395" s="67">
        <v>531</v>
      </c>
      <c r="J395" s="1">
        <f t="shared" si="46"/>
        <v>903</v>
      </c>
    </row>
    <row r="396" spans="1:10">
      <c r="A396" s="28" t="s">
        <v>3059</v>
      </c>
      <c r="B396" s="2" t="s">
        <v>3061</v>
      </c>
      <c r="C396" s="2" t="s">
        <v>3060</v>
      </c>
      <c r="D396" s="3" t="s">
        <v>108</v>
      </c>
      <c r="E396" s="53" t="s">
        <v>64</v>
      </c>
      <c r="F396" s="2" t="s">
        <v>65</v>
      </c>
      <c r="G396" s="3" t="s">
        <v>16</v>
      </c>
      <c r="H396" s="62">
        <v>2</v>
      </c>
      <c r="I396" s="67">
        <v>485</v>
      </c>
      <c r="J396" s="1">
        <f t="shared" si="46"/>
        <v>825</v>
      </c>
    </row>
    <row r="397" spans="1:10">
      <c r="A397" s="28" t="s">
        <v>3062</v>
      </c>
      <c r="B397" s="2" t="s">
        <v>3064</v>
      </c>
      <c r="C397" s="2" t="s">
        <v>3063</v>
      </c>
      <c r="D397" s="3" t="s">
        <v>108</v>
      </c>
      <c r="E397" s="53" t="s">
        <v>64</v>
      </c>
      <c r="F397" s="2" t="s">
        <v>65</v>
      </c>
      <c r="G397" s="3" t="s">
        <v>16</v>
      </c>
      <c r="H397" s="62">
        <v>2</v>
      </c>
      <c r="I397" s="67">
        <v>501</v>
      </c>
      <c r="J397" s="1">
        <f t="shared" si="46"/>
        <v>852</v>
      </c>
    </row>
    <row r="398" spans="1:10">
      <c r="A398" s="28" t="s">
        <v>3065</v>
      </c>
      <c r="B398" s="2" t="s">
        <v>3067</v>
      </c>
      <c r="C398" s="2" t="s">
        <v>3066</v>
      </c>
      <c r="D398" s="3" t="s">
        <v>108</v>
      </c>
      <c r="E398" s="53" t="s">
        <v>64</v>
      </c>
      <c r="F398" s="2" t="s">
        <v>65</v>
      </c>
      <c r="G398" s="3" t="s">
        <v>16</v>
      </c>
      <c r="H398" s="62">
        <v>2</v>
      </c>
      <c r="I398" s="67">
        <v>516</v>
      </c>
      <c r="J398" s="1">
        <f t="shared" si="46"/>
        <v>877</v>
      </c>
    </row>
    <row r="399" spans="1:10">
      <c r="A399" s="28" t="s">
        <v>3068</v>
      </c>
      <c r="B399" s="2" t="s">
        <v>3070</v>
      </c>
      <c r="C399" s="2" t="s">
        <v>3069</v>
      </c>
      <c r="D399" s="3" t="s">
        <v>108</v>
      </c>
      <c r="E399" s="53" t="s">
        <v>64</v>
      </c>
      <c r="F399" s="2" t="s">
        <v>65</v>
      </c>
      <c r="G399" s="3" t="s">
        <v>16</v>
      </c>
      <c r="H399" s="62">
        <v>2</v>
      </c>
      <c r="I399" s="67">
        <v>526</v>
      </c>
      <c r="J399" s="1">
        <f t="shared" si="46"/>
        <v>894</v>
      </c>
    </row>
    <row r="400" spans="1:10" ht="15.75">
      <c r="A400" s="25"/>
      <c r="B400" s="26"/>
      <c r="C400" s="26" t="s">
        <v>3071</v>
      </c>
      <c r="D400" s="26"/>
      <c r="E400" s="55"/>
      <c r="F400" s="26"/>
      <c r="G400" s="26"/>
      <c r="H400" s="64"/>
      <c r="I400" s="68"/>
    </row>
    <row r="401" spans="1:10">
      <c r="A401" s="28" t="s">
        <v>3072</v>
      </c>
      <c r="B401" s="2" t="s">
        <v>3074</v>
      </c>
      <c r="C401" s="2" t="s">
        <v>3073</v>
      </c>
      <c r="D401" s="3" t="s">
        <v>108</v>
      </c>
      <c r="E401" s="53" t="s">
        <v>64</v>
      </c>
      <c r="F401" s="2" t="s">
        <v>65</v>
      </c>
      <c r="G401" s="3" t="s">
        <v>16</v>
      </c>
      <c r="H401" s="62">
        <v>2</v>
      </c>
      <c r="I401" s="67">
        <v>501</v>
      </c>
      <c r="J401" s="1">
        <f t="shared" ref="J401:J406" si="47">ROUND(I401*1.7,0)</f>
        <v>852</v>
      </c>
    </row>
    <row r="402" spans="1:10">
      <c r="A402" s="28" t="s">
        <v>3075</v>
      </c>
      <c r="B402" s="2" t="s">
        <v>3077</v>
      </c>
      <c r="C402" s="2" t="s">
        <v>3076</v>
      </c>
      <c r="D402" s="3" t="s">
        <v>108</v>
      </c>
      <c r="E402" s="53" t="s">
        <v>64</v>
      </c>
      <c r="F402" s="2" t="s">
        <v>65</v>
      </c>
      <c r="G402" s="3" t="s">
        <v>16</v>
      </c>
      <c r="H402" s="62">
        <v>2</v>
      </c>
      <c r="I402" s="67">
        <v>487</v>
      </c>
      <c r="J402" s="1">
        <f t="shared" si="47"/>
        <v>828</v>
      </c>
    </row>
    <row r="403" spans="1:10">
      <c r="A403" s="28" t="s">
        <v>3078</v>
      </c>
      <c r="B403" s="2" t="s">
        <v>3080</v>
      </c>
      <c r="C403" s="2" t="s">
        <v>3079</v>
      </c>
      <c r="D403" s="3" t="s">
        <v>108</v>
      </c>
      <c r="E403" s="53" t="s">
        <v>64</v>
      </c>
      <c r="F403" s="2" t="s">
        <v>65</v>
      </c>
      <c r="G403" s="3" t="s">
        <v>16</v>
      </c>
      <c r="H403" s="62">
        <v>2</v>
      </c>
      <c r="I403" s="67">
        <v>496</v>
      </c>
      <c r="J403" s="1">
        <f t="shared" si="47"/>
        <v>843</v>
      </c>
    </row>
    <row r="404" spans="1:10">
      <c r="A404" s="28" t="s">
        <v>3081</v>
      </c>
      <c r="B404" s="2" t="s">
        <v>3083</v>
      </c>
      <c r="C404" s="2" t="s">
        <v>3082</v>
      </c>
      <c r="D404" s="3" t="s">
        <v>108</v>
      </c>
      <c r="E404" s="53" t="s">
        <v>64</v>
      </c>
      <c r="F404" s="2" t="s">
        <v>65</v>
      </c>
      <c r="G404" s="3" t="s">
        <v>16</v>
      </c>
      <c r="H404" s="62">
        <v>2</v>
      </c>
      <c r="I404" s="67">
        <v>418</v>
      </c>
      <c r="J404" s="1">
        <f t="shared" si="47"/>
        <v>711</v>
      </c>
    </row>
    <row r="405" spans="1:10">
      <c r="A405" s="28" t="s">
        <v>3084</v>
      </c>
      <c r="B405" s="2" t="s">
        <v>3086</v>
      </c>
      <c r="C405" s="2" t="s">
        <v>3085</v>
      </c>
      <c r="D405" s="3" t="s">
        <v>108</v>
      </c>
      <c r="E405" s="53" t="s">
        <v>64</v>
      </c>
      <c r="F405" s="2" t="s">
        <v>65</v>
      </c>
      <c r="G405" s="3" t="s">
        <v>16</v>
      </c>
      <c r="H405" s="62">
        <v>2</v>
      </c>
      <c r="I405" s="67">
        <v>510</v>
      </c>
      <c r="J405" s="1">
        <f t="shared" si="47"/>
        <v>867</v>
      </c>
    </row>
    <row r="406" spans="1:10">
      <c r="A406" s="28" t="s">
        <v>3087</v>
      </c>
      <c r="B406" s="2" t="s">
        <v>3089</v>
      </c>
      <c r="C406" s="2" t="s">
        <v>3088</v>
      </c>
      <c r="D406" s="3" t="s">
        <v>108</v>
      </c>
      <c r="E406" s="53" t="s">
        <v>64</v>
      </c>
      <c r="F406" s="2" t="s">
        <v>65</v>
      </c>
      <c r="G406" s="3" t="s">
        <v>16</v>
      </c>
      <c r="H406" s="62">
        <v>2</v>
      </c>
      <c r="I406" s="67">
        <v>498</v>
      </c>
      <c r="J406" s="1">
        <f t="shared" si="47"/>
        <v>847</v>
      </c>
    </row>
    <row r="407" spans="1:10" ht="15.75">
      <c r="A407" s="25"/>
      <c r="B407" s="26"/>
      <c r="C407" s="26" t="s">
        <v>3090</v>
      </c>
      <c r="D407" s="26"/>
      <c r="E407" s="55"/>
      <c r="F407" s="26"/>
      <c r="G407" s="26"/>
      <c r="H407" s="64"/>
      <c r="I407" s="68"/>
    </row>
    <row r="408" spans="1:10">
      <c r="A408" s="28" t="s">
        <v>3091</v>
      </c>
      <c r="B408" s="2" t="s">
        <v>3093</v>
      </c>
      <c r="C408" s="2" t="s">
        <v>3092</v>
      </c>
      <c r="D408" s="3" t="s">
        <v>108</v>
      </c>
      <c r="E408" s="53" t="s">
        <v>64</v>
      </c>
      <c r="F408" s="2" t="s">
        <v>65</v>
      </c>
      <c r="G408" s="3" t="s">
        <v>16</v>
      </c>
      <c r="H408" s="62">
        <v>2</v>
      </c>
      <c r="I408" s="67">
        <v>474</v>
      </c>
      <c r="J408" s="1">
        <f t="shared" ref="J408:J424" si="48">ROUND(I408*1.7,0)</f>
        <v>806</v>
      </c>
    </row>
    <row r="409" spans="1:10">
      <c r="A409" s="28" t="s">
        <v>3094</v>
      </c>
      <c r="B409" s="2" t="s">
        <v>3096</v>
      </c>
      <c r="C409" s="2" t="s">
        <v>3095</v>
      </c>
      <c r="D409" s="3" t="s">
        <v>108</v>
      </c>
      <c r="E409" s="53" t="s">
        <v>64</v>
      </c>
      <c r="F409" s="2" t="s">
        <v>65</v>
      </c>
      <c r="G409" s="3" t="s">
        <v>16</v>
      </c>
      <c r="H409" s="62">
        <v>2</v>
      </c>
      <c r="I409" s="67">
        <v>528</v>
      </c>
      <c r="J409" s="1">
        <f t="shared" si="48"/>
        <v>898</v>
      </c>
    </row>
    <row r="410" spans="1:10">
      <c r="A410" s="28" t="s">
        <v>3097</v>
      </c>
      <c r="B410" s="2" t="s">
        <v>3099</v>
      </c>
      <c r="C410" s="2" t="s">
        <v>3098</v>
      </c>
      <c r="D410" s="3" t="s">
        <v>108</v>
      </c>
      <c r="E410" s="53" t="s">
        <v>64</v>
      </c>
      <c r="F410" s="2" t="s">
        <v>65</v>
      </c>
      <c r="G410" s="3" t="s">
        <v>16</v>
      </c>
      <c r="H410" s="62">
        <v>2</v>
      </c>
      <c r="I410" s="67">
        <v>2438</v>
      </c>
      <c r="J410" s="1">
        <f t="shared" si="48"/>
        <v>4145</v>
      </c>
    </row>
    <row r="411" spans="1:10">
      <c r="A411" s="28" t="s">
        <v>3100</v>
      </c>
      <c r="B411" s="2" t="s">
        <v>3102</v>
      </c>
      <c r="C411" s="2" t="s">
        <v>3101</v>
      </c>
      <c r="D411" s="3" t="s">
        <v>108</v>
      </c>
      <c r="E411" s="53" t="s">
        <v>64</v>
      </c>
      <c r="F411" s="2" t="s">
        <v>65</v>
      </c>
      <c r="G411" s="3" t="s">
        <v>16</v>
      </c>
      <c r="H411" s="62">
        <v>2</v>
      </c>
      <c r="I411" s="67">
        <v>529</v>
      </c>
      <c r="J411" s="1">
        <f t="shared" si="48"/>
        <v>899</v>
      </c>
    </row>
    <row r="412" spans="1:10">
      <c r="A412" s="28" t="s">
        <v>3103</v>
      </c>
      <c r="B412" s="2" t="s">
        <v>3105</v>
      </c>
      <c r="C412" s="2" t="s">
        <v>3104</v>
      </c>
      <c r="D412" s="3" t="s">
        <v>108</v>
      </c>
      <c r="E412" s="53" t="s">
        <v>64</v>
      </c>
      <c r="F412" s="2" t="s">
        <v>65</v>
      </c>
      <c r="G412" s="3" t="s">
        <v>16</v>
      </c>
      <c r="H412" s="62">
        <v>2</v>
      </c>
      <c r="I412" s="67">
        <v>508</v>
      </c>
      <c r="J412" s="1">
        <f t="shared" si="48"/>
        <v>864</v>
      </c>
    </row>
    <row r="413" spans="1:10">
      <c r="A413" s="28" t="s">
        <v>3106</v>
      </c>
      <c r="B413" s="2" t="s">
        <v>3108</v>
      </c>
      <c r="C413" s="2" t="s">
        <v>3107</v>
      </c>
      <c r="D413" s="3" t="s">
        <v>108</v>
      </c>
      <c r="E413" s="53" t="s">
        <v>64</v>
      </c>
      <c r="F413" s="2" t="s">
        <v>65</v>
      </c>
      <c r="G413" s="3" t="s">
        <v>16</v>
      </c>
      <c r="H413" s="62">
        <v>2</v>
      </c>
      <c r="I413" s="67">
        <v>497</v>
      </c>
      <c r="J413" s="1">
        <f t="shared" si="48"/>
        <v>845</v>
      </c>
    </row>
    <row r="414" spans="1:10">
      <c r="A414" s="28" t="s">
        <v>3109</v>
      </c>
      <c r="B414" s="2" t="s">
        <v>3111</v>
      </c>
      <c r="C414" s="2" t="s">
        <v>3110</v>
      </c>
      <c r="D414" s="3" t="s">
        <v>108</v>
      </c>
      <c r="E414" s="53" t="s">
        <v>64</v>
      </c>
      <c r="F414" s="2" t="s">
        <v>65</v>
      </c>
      <c r="G414" s="3" t="s">
        <v>16</v>
      </c>
      <c r="H414" s="62">
        <v>2</v>
      </c>
      <c r="I414" s="67">
        <v>523</v>
      </c>
      <c r="J414" s="1">
        <f t="shared" si="48"/>
        <v>889</v>
      </c>
    </row>
    <row r="415" spans="1:10">
      <c r="A415" s="28" t="s">
        <v>3112</v>
      </c>
      <c r="B415" s="2" t="s">
        <v>3114</v>
      </c>
      <c r="C415" s="2" t="s">
        <v>3113</v>
      </c>
      <c r="D415" s="3" t="s">
        <v>108</v>
      </c>
      <c r="E415" s="53" t="s">
        <v>64</v>
      </c>
      <c r="F415" s="2" t="s">
        <v>65</v>
      </c>
      <c r="G415" s="3" t="s">
        <v>16</v>
      </c>
      <c r="H415" s="62">
        <v>2</v>
      </c>
      <c r="I415" s="67">
        <v>493</v>
      </c>
      <c r="J415" s="1">
        <f t="shared" si="48"/>
        <v>838</v>
      </c>
    </row>
    <row r="416" spans="1:10">
      <c r="A416" s="28" t="s">
        <v>3115</v>
      </c>
      <c r="B416" s="2" t="s">
        <v>3117</v>
      </c>
      <c r="C416" s="2" t="s">
        <v>3116</v>
      </c>
      <c r="D416" s="3" t="s">
        <v>108</v>
      </c>
      <c r="E416" s="53" t="s">
        <v>64</v>
      </c>
      <c r="F416" s="2" t="s">
        <v>65</v>
      </c>
      <c r="G416" s="3" t="s">
        <v>16</v>
      </c>
      <c r="H416" s="62">
        <v>2</v>
      </c>
      <c r="I416" s="67">
        <v>450</v>
      </c>
      <c r="J416" s="1">
        <f t="shared" si="48"/>
        <v>765</v>
      </c>
    </row>
    <row r="417" spans="1:10">
      <c r="A417" s="28" t="s">
        <v>3118</v>
      </c>
      <c r="B417" s="2" t="s">
        <v>3120</v>
      </c>
      <c r="C417" s="2" t="s">
        <v>3119</v>
      </c>
      <c r="D417" s="3" t="s">
        <v>108</v>
      </c>
      <c r="E417" s="53" t="s">
        <v>64</v>
      </c>
      <c r="F417" s="2" t="s">
        <v>65</v>
      </c>
      <c r="G417" s="3" t="s">
        <v>16</v>
      </c>
      <c r="H417" s="62">
        <v>2</v>
      </c>
      <c r="I417" s="67">
        <v>502</v>
      </c>
      <c r="J417" s="1">
        <f t="shared" si="48"/>
        <v>853</v>
      </c>
    </row>
    <row r="418" spans="1:10">
      <c r="A418" s="28" t="s">
        <v>3121</v>
      </c>
      <c r="B418" s="2" t="s">
        <v>3123</v>
      </c>
      <c r="C418" s="2" t="s">
        <v>3122</v>
      </c>
      <c r="D418" s="3" t="s">
        <v>108</v>
      </c>
      <c r="E418" s="53" t="s">
        <v>64</v>
      </c>
      <c r="F418" s="2" t="s">
        <v>65</v>
      </c>
      <c r="G418" s="3" t="s">
        <v>16</v>
      </c>
      <c r="H418" s="62">
        <v>2</v>
      </c>
      <c r="I418" s="67">
        <v>534</v>
      </c>
      <c r="J418" s="1">
        <f t="shared" si="48"/>
        <v>908</v>
      </c>
    </row>
    <row r="419" spans="1:10">
      <c r="A419" s="28" t="s">
        <v>3124</v>
      </c>
      <c r="B419" s="2" t="s">
        <v>3126</v>
      </c>
      <c r="C419" s="2" t="s">
        <v>3125</v>
      </c>
      <c r="D419" s="3" t="s">
        <v>108</v>
      </c>
      <c r="E419" s="53" t="s">
        <v>64</v>
      </c>
      <c r="F419" s="2" t="s">
        <v>65</v>
      </c>
      <c r="G419" s="3" t="s">
        <v>16</v>
      </c>
      <c r="H419" s="62">
        <v>2</v>
      </c>
      <c r="I419" s="67">
        <v>509</v>
      </c>
      <c r="J419" s="1">
        <f t="shared" si="48"/>
        <v>865</v>
      </c>
    </row>
    <row r="420" spans="1:10">
      <c r="A420" s="28" t="s">
        <v>3127</v>
      </c>
      <c r="B420" s="2" t="s">
        <v>3129</v>
      </c>
      <c r="C420" s="2" t="s">
        <v>3128</v>
      </c>
      <c r="D420" s="3" t="s">
        <v>108</v>
      </c>
      <c r="E420" s="53" t="s">
        <v>64</v>
      </c>
      <c r="F420" s="2" t="s">
        <v>65</v>
      </c>
      <c r="G420" s="3" t="s">
        <v>16</v>
      </c>
      <c r="H420" s="62">
        <v>2</v>
      </c>
      <c r="I420" s="67">
        <v>526</v>
      </c>
      <c r="J420" s="1">
        <f t="shared" si="48"/>
        <v>894</v>
      </c>
    </row>
    <row r="421" spans="1:10">
      <c r="A421" s="28" t="s">
        <v>3130</v>
      </c>
      <c r="B421" s="2" t="s">
        <v>3132</v>
      </c>
      <c r="C421" s="2" t="s">
        <v>3131</v>
      </c>
      <c r="D421" s="3" t="s">
        <v>108</v>
      </c>
      <c r="E421" s="53" t="s">
        <v>64</v>
      </c>
      <c r="F421" s="2" t="s">
        <v>65</v>
      </c>
      <c r="G421" s="3" t="s">
        <v>16</v>
      </c>
      <c r="H421" s="62">
        <v>2</v>
      </c>
      <c r="I421" s="67">
        <v>529</v>
      </c>
      <c r="J421" s="1">
        <f t="shared" si="48"/>
        <v>899</v>
      </c>
    </row>
    <row r="422" spans="1:10">
      <c r="A422" s="28" t="s">
        <v>3133</v>
      </c>
      <c r="B422" s="2" t="s">
        <v>3135</v>
      </c>
      <c r="C422" s="2" t="s">
        <v>3134</v>
      </c>
      <c r="D422" s="3" t="s">
        <v>108</v>
      </c>
      <c r="E422" s="53" t="s">
        <v>64</v>
      </c>
      <c r="F422" s="2" t="s">
        <v>65</v>
      </c>
      <c r="G422" s="3" t="s">
        <v>16</v>
      </c>
      <c r="H422" s="62">
        <v>2</v>
      </c>
      <c r="I422" s="67">
        <v>526</v>
      </c>
      <c r="J422" s="1">
        <f t="shared" si="48"/>
        <v>894</v>
      </c>
    </row>
    <row r="423" spans="1:10">
      <c r="A423" s="28" t="s">
        <v>3136</v>
      </c>
      <c r="B423" s="2" t="s">
        <v>3138</v>
      </c>
      <c r="C423" s="2" t="s">
        <v>3137</v>
      </c>
      <c r="D423" s="3" t="s">
        <v>108</v>
      </c>
      <c r="E423" s="53" t="s">
        <v>64</v>
      </c>
      <c r="F423" s="2" t="s">
        <v>65</v>
      </c>
      <c r="G423" s="3" t="s">
        <v>16</v>
      </c>
      <c r="H423" s="62">
        <v>2</v>
      </c>
      <c r="I423" s="67">
        <v>498</v>
      </c>
      <c r="J423" s="1">
        <f t="shared" si="48"/>
        <v>847</v>
      </c>
    </row>
    <row r="424" spans="1:10">
      <c r="A424" s="28" t="s">
        <v>3139</v>
      </c>
      <c r="B424" s="2" t="s">
        <v>3141</v>
      </c>
      <c r="C424" s="2" t="s">
        <v>3140</v>
      </c>
      <c r="D424" s="3" t="s">
        <v>108</v>
      </c>
      <c r="E424" s="53" t="s">
        <v>64</v>
      </c>
      <c r="F424" s="2" t="s">
        <v>65</v>
      </c>
      <c r="G424" s="3" t="s">
        <v>16</v>
      </c>
      <c r="H424" s="62">
        <v>2</v>
      </c>
      <c r="I424" s="67">
        <v>513</v>
      </c>
      <c r="J424" s="1">
        <f t="shared" si="48"/>
        <v>872</v>
      </c>
    </row>
    <row r="425" spans="1:10" ht="15.75">
      <c r="A425" s="25"/>
      <c r="B425" s="26"/>
      <c r="C425" s="26" t="s">
        <v>3142</v>
      </c>
      <c r="D425" s="26"/>
      <c r="E425" s="55"/>
      <c r="F425" s="26"/>
      <c r="G425" s="26"/>
      <c r="H425" s="64"/>
      <c r="I425" s="68"/>
    </row>
    <row r="426" spans="1:10">
      <c r="A426" s="28" t="s">
        <v>3143</v>
      </c>
      <c r="B426" s="2" t="s">
        <v>3145</v>
      </c>
      <c r="C426" s="2" t="s">
        <v>3144</v>
      </c>
      <c r="D426" s="3" t="s">
        <v>108</v>
      </c>
      <c r="E426" s="53" t="s">
        <v>64</v>
      </c>
      <c r="F426" s="2" t="s">
        <v>65</v>
      </c>
      <c r="G426" s="3" t="s">
        <v>16</v>
      </c>
      <c r="H426" s="62">
        <v>2</v>
      </c>
      <c r="I426" s="67">
        <v>450</v>
      </c>
      <c r="J426" s="1">
        <f t="shared" ref="J426:J438" si="49">ROUND(I426*1.7,0)</f>
        <v>765</v>
      </c>
    </row>
    <row r="427" spans="1:10">
      <c r="A427" s="28" t="s">
        <v>3146</v>
      </c>
      <c r="B427" s="2" t="s">
        <v>3148</v>
      </c>
      <c r="C427" s="2" t="s">
        <v>3147</v>
      </c>
      <c r="D427" s="3" t="s">
        <v>108</v>
      </c>
      <c r="E427" s="53" t="s">
        <v>64</v>
      </c>
      <c r="F427" s="2" t="s">
        <v>65</v>
      </c>
      <c r="G427" s="3" t="s">
        <v>16</v>
      </c>
      <c r="H427" s="62">
        <v>2</v>
      </c>
      <c r="I427" s="67">
        <v>529</v>
      </c>
      <c r="J427" s="1">
        <f t="shared" si="49"/>
        <v>899</v>
      </c>
    </row>
    <row r="428" spans="1:10">
      <c r="A428" s="28" t="s">
        <v>3149</v>
      </c>
      <c r="B428" s="2" t="s">
        <v>3151</v>
      </c>
      <c r="C428" s="2" t="s">
        <v>3150</v>
      </c>
      <c r="D428" s="3" t="s">
        <v>108</v>
      </c>
      <c r="E428" s="53" t="s">
        <v>64</v>
      </c>
      <c r="F428" s="2" t="s">
        <v>65</v>
      </c>
      <c r="G428" s="3" t="s">
        <v>16</v>
      </c>
      <c r="H428" s="62">
        <v>2</v>
      </c>
      <c r="I428" s="67">
        <v>528</v>
      </c>
      <c r="J428" s="1">
        <f t="shared" si="49"/>
        <v>898</v>
      </c>
    </row>
    <row r="429" spans="1:10">
      <c r="A429" s="28" t="s">
        <v>3152</v>
      </c>
      <c r="B429" s="2" t="s">
        <v>3154</v>
      </c>
      <c r="C429" s="2" t="s">
        <v>3153</v>
      </c>
      <c r="D429" s="3" t="s">
        <v>108</v>
      </c>
      <c r="E429" s="53" t="s">
        <v>64</v>
      </c>
      <c r="F429" s="2" t="s">
        <v>65</v>
      </c>
      <c r="G429" s="3" t="s">
        <v>16</v>
      </c>
      <c r="H429" s="62">
        <v>2</v>
      </c>
      <c r="I429" s="67">
        <v>530</v>
      </c>
      <c r="J429" s="1">
        <f t="shared" si="49"/>
        <v>901</v>
      </c>
    </row>
    <row r="430" spans="1:10">
      <c r="A430" s="28" t="s">
        <v>3155</v>
      </c>
      <c r="B430" s="2" t="s">
        <v>3157</v>
      </c>
      <c r="C430" s="2" t="s">
        <v>3156</v>
      </c>
      <c r="D430" s="3" t="s">
        <v>108</v>
      </c>
      <c r="E430" s="53" t="s">
        <v>64</v>
      </c>
      <c r="F430" s="2" t="s">
        <v>65</v>
      </c>
      <c r="G430" s="3" t="s">
        <v>16</v>
      </c>
      <c r="H430" s="62">
        <v>2</v>
      </c>
      <c r="I430" s="67">
        <v>482</v>
      </c>
      <c r="J430" s="1">
        <f t="shared" si="49"/>
        <v>819</v>
      </c>
    </row>
    <row r="431" spans="1:10">
      <c r="A431" s="28" t="s">
        <v>3158</v>
      </c>
      <c r="B431" s="2" t="s">
        <v>3160</v>
      </c>
      <c r="C431" s="2" t="s">
        <v>3159</v>
      </c>
      <c r="D431" s="3" t="s">
        <v>108</v>
      </c>
      <c r="E431" s="53" t="s">
        <v>64</v>
      </c>
      <c r="F431" s="2" t="s">
        <v>65</v>
      </c>
      <c r="G431" s="3" t="s">
        <v>16</v>
      </c>
      <c r="H431" s="62">
        <v>2</v>
      </c>
      <c r="I431" s="67">
        <v>518</v>
      </c>
      <c r="J431" s="1">
        <f t="shared" si="49"/>
        <v>881</v>
      </c>
    </row>
    <row r="432" spans="1:10">
      <c r="A432" s="28" t="s">
        <v>3161</v>
      </c>
      <c r="B432" s="2" t="s">
        <v>3163</v>
      </c>
      <c r="C432" s="2" t="s">
        <v>3162</v>
      </c>
      <c r="D432" s="3" t="s">
        <v>108</v>
      </c>
      <c r="E432" s="53" t="s">
        <v>64</v>
      </c>
      <c r="F432" s="2" t="s">
        <v>65</v>
      </c>
      <c r="G432" s="3" t="s">
        <v>16</v>
      </c>
      <c r="H432" s="62">
        <v>2</v>
      </c>
      <c r="I432" s="67">
        <v>526</v>
      </c>
      <c r="J432" s="1">
        <f t="shared" si="49"/>
        <v>894</v>
      </c>
    </row>
    <row r="433" spans="1:10">
      <c r="A433" s="28" t="s">
        <v>3164</v>
      </c>
      <c r="B433" s="2" t="s">
        <v>3166</v>
      </c>
      <c r="C433" s="2" t="s">
        <v>3165</v>
      </c>
      <c r="D433" s="3" t="s">
        <v>108</v>
      </c>
      <c r="E433" s="53" t="s">
        <v>64</v>
      </c>
      <c r="F433" s="2" t="s">
        <v>65</v>
      </c>
      <c r="G433" s="3" t="s">
        <v>16</v>
      </c>
      <c r="H433" s="62">
        <v>2</v>
      </c>
      <c r="I433" s="67">
        <v>508</v>
      </c>
      <c r="J433" s="1">
        <f t="shared" si="49"/>
        <v>864</v>
      </c>
    </row>
    <row r="434" spans="1:10">
      <c r="A434" s="28" t="s">
        <v>3167</v>
      </c>
      <c r="B434" s="2" t="s">
        <v>3169</v>
      </c>
      <c r="C434" s="2" t="s">
        <v>3168</v>
      </c>
      <c r="D434" s="3" t="s">
        <v>108</v>
      </c>
      <c r="E434" s="53" t="s">
        <v>64</v>
      </c>
      <c r="F434" s="2" t="s">
        <v>65</v>
      </c>
      <c r="G434" s="3" t="s">
        <v>16</v>
      </c>
      <c r="H434" s="62">
        <v>2</v>
      </c>
      <c r="I434" s="67">
        <v>531</v>
      </c>
      <c r="J434" s="1">
        <f t="shared" si="49"/>
        <v>903</v>
      </c>
    </row>
    <row r="435" spans="1:10">
      <c r="A435" s="28" t="s">
        <v>3170</v>
      </c>
      <c r="B435" s="2" t="s">
        <v>3172</v>
      </c>
      <c r="C435" s="2" t="s">
        <v>3171</v>
      </c>
      <c r="D435" s="3" t="s">
        <v>108</v>
      </c>
      <c r="E435" s="53" t="s">
        <v>64</v>
      </c>
      <c r="F435" s="2" t="s">
        <v>65</v>
      </c>
      <c r="G435" s="3" t="s">
        <v>16</v>
      </c>
      <c r="H435" s="62">
        <v>2</v>
      </c>
      <c r="I435" s="67">
        <v>529</v>
      </c>
      <c r="J435" s="1">
        <f t="shared" si="49"/>
        <v>899</v>
      </c>
    </row>
    <row r="436" spans="1:10">
      <c r="A436" s="28" t="s">
        <v>3173</v>
      </c>
      <c r="B436" s="2" t="s">
        <v>3175</v>
      </c>
      <c r="C436" s="2" t="s">
        <v>3174</v>
      </c>
      <c r="D436" s="3" t="s">
        <v>108</v>
      </c>
      <c r="E436" s="53" t="s">
        <v>64</v>
      </c>
      <c r="F436" s="2" t="s">
        <v>65</v>
      </c>
      <c r="G436" s="3" t="s">
        <v>16</v>
      </c>
      <c r="H436" s="62">
        <v>2</v>
      </c>
      <c r="I436" s="67">
        <v>465</v>
      </c>
      <c r="J436" s="1">
        <f t="shared" si="49"/>
        <v>791</v>
      </c>
    </row>
    <row r="437" spans="1:10">
      <c r="A437" s="28" t="s">
        <v>3176</v>
      </c>
      <c r="B437" s="2" t="s">
        <v>3178</v>
      </c>
      <c r="C437" s="2" t="s">
        <v>3177</v>
      </c>
      <c r="D437" s="3" t="s">
        <v>108</v>
      </c>
      <c r="E437" s="53" t="s">
        <v>64</v>
      </c>
      <c r="F437" s="2" t="s">
        <v>65</v>
      </c>
      <c r="G437" s="3" t="s">
        <v>16</v>
      </c>
      <c r="H437" s="62">
        <v>2</v>
      </c>
      <c r="I437" s="67">
        <v>535</v>
      </c>
      <c r="J437" s="1">
        <f t="shared" si="49"/>
        <v>910</v>
      </c>
    </row>
    <row r="438" spans="1:10">
      <c r="A438" s="28" t="s">
        <v>3179</v>
      </c>
      <c r="B438" s="2" t="s">
        <v>3181</v>
      </c>
      <c r="C438" s="2" t="s">
        <v>3180</v>
      </c>
      <c r="D438" s="3" t="s">
        <v>108</v>
      </c>
      <c r="E438" s="53" t="s">
        <v>64</v>
      </c>
      <c r="F438" s="2" t="s">
        <v>65</v>
      </c>
      <c r="G438" s="3" t="s">
        <v>16</v>
      </c>
      <c r="H438" s="62">
        <v>2</v>
      </c>
      <c r="I438" s="67">
        <v>470</v>
      </c>
      <c r="J438" s="1">
        <f t="shared" si="49"/>
        <v>799</v>
      </c>
    </row>
    <row r="439" spans="1:10" ht="15.75">
      <c r="A439" s="25"/>
      <c r="B439" s="26"/>
      <c r="C439" s="26" t="s">
        <v>3182</v>
      </c>
      <c r="D439" s="26"/>
      <c r="E439" s="55"/>
      <c r="F439" s="26"/>
      <c r="G439" s="26"/>
      <c r="H439" s="64"/>
      <c r="I439" s="68"/>
    </row>
    <row r="440" spans="1:10">
      <c r="A440" s="28" t="s">
        <v>3183</v>
      </c>
      <c r="B440" s="2" t="s">
        <v>3185</v>
      </c>
      <c r="C440" s="2" t="s">
        <v>3184</v>
      </c>
      <c r="D440" s="3" t="s">
        <v>108</v>
      </c>
      <c r="E440" s="53" t="s">
        <v>64</v>
      </c>
      <c r="F440" s="2" t="s">
        <v>65</v>
      </c>
      <c r="G440" s="3" t="s">
        <v>16</v>
      </c>
      <c r="H440" s="62">
        <v>2</v>
      </c>
      <c r="I440" s="67">
        <v>527</v>
      </c>
      <c r="J440" s="1">
        <f t="shared" ref="J440:J462" si="50">ROUND(I440*1.7,0)</f>
        <v>896</v>
      </c>
    </row>
    <row r="441" spans="1:10">
      <c r="A441" s="28" t="s">
        <v>3186</v>
      </c>
      <c r="B441" s="2" t="s">
        <v>3188</v>
      </c>
      <c r="C441" s="2" t="s">
        <v>3187</v>
      </c>
      <c r="D441" s="3" t="s">
        <v>108</v>
      </c>
      <c r="E441" s="53" t="s">
        <v>64</v>
      </c>
      <c r="F441" s="2" t="s">
        <v>65</v>
      </c>
      <c r="G441" s="3" t="s">
        <v>16</v>
      </c>
      <c r="H441" s="62">
        <v>2</v>
      </c>
      <c r="I441" s="67">
        <v>459</v>
      </c>
      <c r="J441" s="1">
        <f t="shared" si="50"/>
        <v>780</v>
      </c>
    </row>
    <row r="442" spans="1:10">
      <c r="A442" s="28" t="s">
        <v>3189</v>
      </c>
      <c r="B442" s="2" t="s">
        <v>3191</v>
      </c>
      <c r="C442" s="2" t="s">
        <v>3190</v>
      </c>
      <c r="D442" s="3" t="s">
        <v>108</v>
      </c>
      <c r="E442" s="53" t="s">
        <v>64</v>
      </c>
      <c r="F442" s="2" t="s">
        <v>65</v>
      </c>
      <c r="G442" s="3" t="s">
        <v>16</v>
      </c>
      <c r="H442" s="62">
        <v>2</v>
      </c>
      <c r="I442" s="67">
        <v>501</v>
      </c>
      <c r="J442" s="1">
        <f t="shared" si="50"/>
        <v>852</v>
      </c>
    </row>
    <row r="443" spans="1:10">
      <c r="A443" s="28" t="s">
        <v>3192</v>
      </c>
      <c r="B443" s="2" t="s">
        <v>3194</v>
      </c>
      <c r="C443" s="2" t="s">
        <v>3193</v>
      </c>
      <c r="D443" s="3" t="s">
        <v>108</v>
      </c>
      <c r="E443" s="53" t="s">
        <v>64</v>
      </c>
      <c r="F443" s="2" t="s">
        <v>65</v>
      </c>
      <c r="G443" s="3" t="s">
        <v>16</v>
      </c>
      <c r="H443" s="62">
        <v>2</v>
      </c>
      <c r="I443" s="67">
        <v>452</v>
      </c>
      <c r="J443" s="1">
        <f t="shared" si="50"/>
        <v>768</v>
      </c>
    </row>
    <row r="444" spans="1:10">
      <c r="A444" s="28" t="s">
        <v>3195</v>
      </c>
      <c r="B444" s="2" t="s">
        <v>3197</v>
      </c>
      <c r="C444" s="2" t="s">
        <v>3196</v>
      </c>
      <c r="D444" s="3" t="s">
        <v>108</v>
      </c>
      <c r="E444" s="53" t="s">
        <v>64</v>
      </c>
      <c r="F444" s="2" t="s">
        <v>65</v>
      </c>
      <c r="G444" s="3" t="s">
        <v>16</v>
      </c>
      <c r="H444" s="62">
        <v>2</v>
      </c>
      <c r="I444" s="67">
        <v>530</v>
      </c>
      <c r="J444" s="1">
        <f t="shared" si="50"/>
        <v>901</v>
      </c>
    </row>
    <row r="445" spans="1:10">
      <c r="A445" s="28" t="s">
        <v>3198</v>
      </c>
      <c r="B445" s="2" t="s">
        <v>3200</v>
      </c>
      <c r="C445" s="2" t="s">
        <v>3199</v>
      </c>
      <c r="D445" s="3" t="s">
        <v>108</v>
      </c>
      <c r="E445" s="53" t="s">
        <v>64</v>
      </c>
      <c r="F445" s="2" t="s">
        <v>65</v>
      </c>
      <c r="G445" s="3" t="s">
        <v>16</v>
      </c>
      <c r="H445" s="62">
        <v>2</v>
      </c>
      <c r="I445" s="67">
        <v>499</v>
      </c>
      <c r="J445" s="1">
        <f t="shared" si="50"/>
        <v>848</v>
      </c>
    </row>
    <row r="446" spans="1:10">
      <c r="A446" s="28" t="s">
        <v>3201</v>
      </c>
      <c r="B446" s="2" t="s">
        <v>3203</v>
      </c>
      <c r="C446" s="2" t="s">
        <v>3202</v>
      </c>
      <c r="D446" s="3" t="s">
        <v>108</v>
      </c>
      <c r="E446" s="53" t="s">
        <v>64</v>
      </c>
      <c r="F446" s="2" t="s">
        <v>65</v>
      </c>
      <c r="G446" s="3" t="s">
        <v>16</v>
      </c>
      <c r="H446" s="62">
        <v>2</v>
      </c>
      <c r="I446" s="67">
        <v>496</v>
      </c>
      <c r="J446" s="1">
        <f t="shared" si="50"/>
        <v>843</v>
      </c>
    </row>
    <row r="447" spans="1:10">
      <c r="A447" s="28" t="s">
        <v>3204</v>
      </c>
      <c r="B447" s="2" t="s">
        <v>3206</v>
      </c>
      <c r="C447" s="2" t="s">
        <v>3205</v>
      </c>
      <c r="D447" s="3" t="s">
        <v>108</v>
      </c>
      <c r="E447" s="53" t="s">
        <v>64</v>
      </c>
      <c r="F447" s="2" t="s">
        <v>65</v>
      </c>
      <c r="G447" s="3" t="s">
        <v>16</v>
      </c>
      <c r="H447" s="62">
        <v>2</v>
      </c>
      <c r="I447" s="67">
        <v>515</v>
      </c>
      <c r="J447" s="1">
        <f t="shared" si="50"/>
        <v>876</v>
      </c>
    </row>
    <row r="448" spans="1:10">
      <c r="A448" s="28" t="s">
        <v>3207</v>
      </c>
      <c r="B448" s="2" t="s">
        <v>3209</v>
      </c>
      <c r="C448" s="2" t="s">
        <v>3208</v>
      </c>
      <c r="D448" s="3" t="s">
        <v>108</v>
      </c>
      <c r="E448" s="53" t="s">
        <v>64</v>
      </c>
      <c r="F448" s="2" t="s">
        <v>65</v>
      </c>
      <c r="G448" s="3" t="s">
        <v>16</v>
      </c>
      <c r="H448" s="62">
        <v>2</v>
      </c>
      <c r="I448" s="67">
        <v>519</v>
      </c>
      <c r="J448" s="1">
        <f t="shared" si="50"/>
        <v>882</v>
      </c>
    </row>
    <row r="449" spans="1:10">
      <c r="A449" s="28" t="s">
        <v>3210</v>
      </c>
      <c r="B449" s="2" t="s">
        <v>3212</v>
      </c>
      <c r="C449" s="2" t="s">
        <v>3211</v>
      </c>
      <c r="D449" s="3" t="s">
        <v>108</v>
      </c>
      <c r="E449" s="53" t="s">
        <v>64</v>
      </c>
      <c r="F449" s="2" t="s">
        <v>65</v>
      </c>
      <c r="G449" s="3" t="s">
        <v>16</v>
      </c>
      <c r="H449" s="62">
        <v>2</v>
      </c>
      <c r="I449" s="67">
        <v>487</v>
      </c>
      <c r="J449" s="1">
        <f t="shared" si="50"/>
        <v>828</v>
      </c>
    </row>
    <row r="450" spans="1:10">
      <c r="A450" s="28" t="s">
        <v>3213</v>
      </c>
      <c r="B450" s="2" t="s">
        <v>3215</v>
      </c>
      <c r="C450" s="2" t="s">
        <v>3214</v>
      </c>
      <c r="D450" s="3" t="s">
        <v>108</v>
      </c>
      <c r="E450" s="53" t="s">
        <v>64</v>
      </c>
      <c r="F450" s="2" t="s">
        <v>65</v>
      </c>
      <c r="G450" s="3" t="s">
        <v>16</v>
      </c>
      <c r="H450" s="62">
        <v>2</v>
      </c>
      <c r="I450" s="67">
        <v>480</v>
      </c>
      <c r="J450" s="1">
        <f t="shared" si="50"/>
        <v>816</v>
      </c>
    </row>
    <row r="451" spans="1:10">
      <c r="A451" s="28" t="s">
        <v>3216</v>
      </c>
      <c r="B451" s="2" t="s">
        <v>3218</v>
      </c>
      <c r="C451" s="2" t="s">
        <v>3217</v>
      </c>
      <c r="D451" s="3" t="s">
        <v>108</v>
      </c>
      <c r="E451" s="53" t="s">
        <v>64</v>
      </c>
      <c r="F451" s="2" t="s">
        <v>65</v>
      </c>
      <c r="G451" s="3" t="s">
        <v>16</v>
      </c>
      <c r="H451" s="62">
        <v>2</v>
      </c>
      <c r="I451" s="67">
        <v>517</v>
      </c>
      <c r="J451" s="1">
        <f t="shared" si="50"/>
        <v>879</v>
      </c>
    </row>
    <row r="452" spans="1:10">
      <c r="A452" s="28" t="s">
        <v>3219</v>
      </c>
      <c r="B452" s="2" t="s">
        <v>3221</v>
      </c>
      <c r="C452" s="2" t="s">
        <v>3220</v>
      </c>
      <c r="D452" s="3" t="s">
        <v>108</v>
      </c>
      <c r="E452" s="53" t="s">
        <v>64</v>
      </c>
      <c r="F452" s="2" t="s">
        <v>65</v>
      </c>
      <c r="G452" s="3" t="s">
        <v>16</v>
      </c>
      <c r="H452" s="62">
        <v>2</v>
      </c>
      <c r="I452" s="67">
        <v>518</v>
      </c>
      <c r="J452" s="1">
        <f t="shared" si="50"/>
        <v>881</v>
      </c>
    </row>
    <row r="453" spans="1:10">
      <c r="A453" s="28" t="s">
        <v>3222</v>
      </c>
      <c r="B453" s="2" t="s">
        <v>3224</v>
      </c>
      <c r="C453" s="2" t="s">
        <v>3223</v>
      </c>
      <c r="D453" s="3" t="s">
        <v>108</v>
      </c>
      <c r="E453" s="53" t="s">
        <v>64</v>
      </c>
      <c r="F453" s="2" t="s">
        <v>65</v>
      </c>
      <c r="G453" s="3" t="s">
        <v>16</v>
      </c>
      <c r="H453" s="62">
        <v>2</v>
      </c>
      <c r="I453" s="67">
        <v>515</v>
      </c>
      <c r="J453" s="1">
        <f t="shared" si="50"/>
        <v>876</v>
      </c>
    </row>
    <row r="454" spans="1:10">
      <c r="A454" s="28" t="s">
        <v>3225</v>
      </c>
      <c r="B454" s="2" t="s">
        <v>3227</v>
      </c>
      <c r="C454" s="2" t="s">
        <v>3226</v>
      </c>
      <c r="D454" s="3" t="s">
        <v>108</v>
      </c>
      <c r="E454" s="53" t="s">
        <v>64</v>
      </c>
      <c r="F454" s="2" t="s">
        <v>65</v>
      </c>
      <c r="G454" s="3" t="s">
        <v>16</v>
      </c>
      <c r="H454" s="62">
        <v>2</v>
      </c>
      <c r="I454" s="67">
        <v>3089</v>
      </c>
      <c r="J454" s="1">
        <f t="shared" si="50"/>
        <v>5251</v>
      </c>
    </row>
    <row r="455" spans="1:10">
      <c r="A455" s="28" t="s">
        <v>3228</v>
      </c>
      <c r="B455" s="2" t="s">
        <v>3230</v>
      </c>
      <c r="C455" s="2" t="s">
        <v>3229</v>
      </c>
      <c r="D455" s="3" t="s">
        <v>108</v>
      </c>
      <c r="E455" s="53" t="s">
        <v>64</v>
      </c>
      <c r="F455" s="2" t="s">
        <v>65</v>
      </c>
      <c r="G455" s="3" t="s">
        <v>16</v>
      </c>
      <c r="H455" s="62">
        <v>2</v>
      </c>
      <c r="I455" s="67">
        <v>528</v>
      </c>
      <c r="J455" s="1">
        <f t="shared" si="50"/>
        <v>898</v>
      </c>
    </row>
    <row r="456" spans="1:10">
      <c r="A456" s="28" t="s">
        <v>3231</v>
      </c>
      <c r="B456" s="2" t="s">
        <v>3233</v>
      </c>
      <c r="C456" s="2" t="s">
        <v>3232</v>
      </c>
      <c r="D456" s="3" t="s">
        <v>108</v>
      </c>
      <c r="E456" s="53" t="s">
        <v>64</v>
      </c>
      <c r="F456" s="2" t="s">
        <v>65</v>
      </c>
      <c r="G456" s="3" t="s">
        <v>16</v>
      </c>
      <c r="H456" s="62">
        <v>2</v>
      </c>
      <c r="I456" s="67">
        <v>513</v>
      </c>
      <c r="J456" s="1">
        <f t="shared" si="50"/>
        <v>872</v>
      </c>
    </row>
    <row r="457" spans="1:10">
      <c r="A457" s="28" t="s">
        <v>3234</v>
      </c>
      <c r="B457" s="2" t="s">
        <v>3236</v>
      </c>
      <c r="C457" s="2" t="s">
        <v>3235</v>
      </c>
      <c r="D457" s="3" t="s">
        <v>108</v>
      </c>
      <c r="E457" s="53" t="s">
        <v>64</v>
      </c>
      <c r="F457" s="2" t="s">
        <v>65</v>
      </c>
      <c r="G457" s="3" t="s">
        <v>16</v>
      </c>
      <c r="H457" s="62">
        <v>2</v>
      </c>
      <c r="I457" s="67">
        <v>527</v>
      </c>
      <c r="J457" s="1">
        <f t="shared" si="50"/>
        <v>896</v>
      </c>
    </row>
    <row r="458" spans="1:10">
      <c r="A458" s="28" t="s">
        <v>3237</v>
      </c>
      <c r="B458" s="2" t="s">
        <v>3239</v>
      </c>
      <c r="C458" s="2" t="s">
        <v>3238</v>
      </c>
      <c r="D458" s="3" t="s">
        <v>108</v>
      </c>
      <c r="E458" s="53" t="s">
        <v>64</v>
      </c>
      <c r="F458" s="2" t="s">
        <v>65</v>
      </c>
      <c r="G458" s="3" t="s">
        <v>16</v>
      </c>
      <c r="H458" s="62">
        <v>2</v>
      </c>
      <c r="I458" s="67">
        <v>522</v>
      </c>
      <c r="J458" s="1">
        <f t="shared" si="50"/>
        <v>887</v>
      </c>
    </row>
    <row r="459" spans="1:10">
      <c r="A459" s="28" t="s">
        <v>3240</v>
      </c>
      <c r="B459" s="2" t="s">
        <v>3242</v>
      </c>
      <c r="C459" s="2" t="s">
        <v>3241</v>
      </c>
      <c r="D459" s="3" t="s">
        <v>108</v>
      </c>
      <c r="E459" s="53" t="s">
        <v>64</v>
      </c>
      <c r="F459" s="2" t="s">
        <v>65</v>
      </c>
      <c r="G459" s="3" t="s">
        <v>16</v>
      </c>
      <c r="H459" s="62">
        <v>2</v>
      </c>
      <c r="I459" s="67">
        <v>474</v>
      </c>
      <c r="J459" s="1">
        <f t="shared" si="50"/>
        <v>806</v>
      </c>
    </row>
    <row r="460" spans="1:10">
      <c r="A460" s="28" t="s">
        <v>3243</v>
      </c>
      <c r="B460" s="2" t="s">
        <v>3245</v>
      </c>
      <c r="C460" s="2" t="s">
        <v>3244</v>
      </c>
      <c r="D460" s="3" t="s">
        <v>108</v>
      </c>
      <c r="E460" s="53" t="s">
        <v>64</v>
      </c>
      <c r="F460" s="2" t="s">
        <v>65</v>
      </c>
      <c r="G460" s="3" t="s">
        <v>16</v>
      </c>
      <c r="H460" s="62">
        <v>2</v>
      </c>
      <c r="I460" s="67">
        <v>527</v>
      </c>
      <c r="J460" s="1">
        <f t="shared" si="50"/>
        <v>896</v>
      </c>
    </row>
    <row r="461" spans="1:10">
      <c r="A461" s="28" t="s">
        <v>3246</v>
      </c>
      <c r="B461" s="2" t="s">
        <v>3248</v>
      </c>
      <c r="C461" s="2" t="s">
        <v>3247</v>
      </c>
      <c r="D461" s="3" t="s">
        <v>108</v>
      </c>
      <c r="E461" s="53" t="s">
        <v>64</v>
      </c>
      <c r="F461" s="2" t="s">
        <v>65</v>
      </c>
      <c r="G461" s="3" t="s">
        <v>16</v>
      </c>
      <c r="H461" s="62">
        <v>8</v>
      </c>
      <c r="I461" s="67">
        <v>1363</v>
      </c>
      <c r="J461" s="1">
        <f t="shared" si="50"/>
        <v>2317</v>
      </c>
    </row>
    <row r="462" spans="1:10">
      <c r="A462" s="28" t="s">
        <v>3249</v>
      </c>
      <c r="B462" s="2" t="s">
        <v>3251</v>
      </c>
      <c r="C462" s="2" t="s">
        <v>3250</v>
      </c>
      <c r="D462" s="3" t="s">
        <v>108</v>
      </c>
      <c r="E462" s="53" t="s">
        <v>64</v>
      </c>
      <c r="F462" s="2" t="s">
        <v>65</v>
      </c>
      <c r="G462" s="3" t="s">
        <v>16</v>
      </c>
      <c r="H462" s="62">
        <v>2</v>
      </c>
      <c r="I462" s="67">
        <v>504</v>
      </c>
      <c r="J462" s="1">
        <f t="shared" si="50"/>
        <v>857</v>
      </c>
    </row>
    <row r="463" spans="1:10" ht="15.75">
      <c r="A463" s="25"/>
      <c r="B463" s="26"/>
      <c r="C463" s="26" t="s">
        <v>3252</v>
      </c>
      <c r="D463" s="26"/>
      <c r="E463" s="55"/>
      <c r="F463" s="26"/>
      <c r="G463" s="26"/>
      <c r="H463" s="64"/>
      <c r="I463" s="68"/>
    </row>
    <row r="464" spans="1:10">
      <c r="A464" s="28" t="s">
        <v>3253</v>
      </c>
      <c r="B464" s="2" t="s">
        <v>3255</v>
      </c>
      <c r="C464" s="2" t="s">
        <v>3254</v>
      </c>
      <c r="D464" s="3" t="s">
        <v>108</v>
      </c>
      <c r="E464" s="53" t="s">
        <v>64</v>
      </c>
      <c r="F464" s="2" t="s">
        <v>65</v>
      </c>
      <c r="G464" s="3" t="s">
        <v>16</v>
      </c>
      <c r="H464" s="62">
        <v>2</v>
      </c>
      <c r="I464" s="67">
        <v>498</v>
      </c>
      <c r="J464" s="1">
        <f t="shared" ref="J464:J468" si="51">ROUND(I464*1.7,0)</f>
        <v>847</v>
      </c>
    </row>
    <row r="465" spans="1:10">
      <c r="A465" s="28" t="s">
        <v>3256</v>
      </c>
      <c r="B465" s="2" t="s">
        <v>3258</v>
      </c>
      <c r="C465" s="2" t="s">
        <v>3257</v>
      </c>
      <c r="D465" s="3" t="s">
        <v>108</v>
      </c>
      <c r="E465" s="53" t="s">
        <v>64</v>
      </c>
      <c r="F465" s="2" t="s">
        <v>65</v>
      </c>
      <c r="G465" s="3" t="s">
        <v>16</v>
      </c>
      <c r="H465" s="62">
        <v>2</v>
      </c>
      <c r="I465" s="67">
        <v>518</v>
      </c>
      <c r="J465" s="1">
        <f t="shared" si="51"/>
        <v>881</v>
      </c>
    </row>
    <row r="466" spans="1:10">
      <c r="A466" s="28" t="s">
        <v>3259</v>
      </c>
      <c r="B466" s="2" t="s">
        <v>3261</v>
      </c>
      <c r="C466" s="2" t="s">
        <v>3260</v>
      </c>
      <c r="D466" s="3" t="s">
        <v>108</v>
      </c>
      <c r="E466" s="53" t="s">
        <v>64</v>
      </c>
      <c r="F466" s="2" t="s">
        <v>65</v>
      </c>
      <c r="G466" s="3" t="s">
        <v>16</v>
      </c>
      <c r="H466" s="62">
        <v>2</v>
      </c>
      <c r="I466" s="67">
        <v>470</v>
      </c>
      <c r="J466" s="1">
        <f t="shared" si="51"/>
        <v>799</v>
      </c>
    </row>
    <row r="467" spans="1:10">
      <c r="A467" s="28" t="s">
        <v>3262</v>
      </c>
      <c r="B467" s="2" t="s">
        <v>3264</v>
      </c>
      <c r="C467" s="2" t="s">
        <v>3263</v>
      </c>
      <c r="D467" s="3" t="s">
        <v>108</v>
      </c>
      <c r="E467" s="53" t="s">
        <v>64</v>
      </c>
      <c r="F467" s="2" t="s">
        <v>65</v>
      </c>
      <c r="G467" s="3" t="s">
        <v>16</v>
      </c>
      <c r="H467" s="62">
        <v>2</v>
      </c>
      <c r="I467" s="67">
        <v>492</v>
      </c>
      <c r="J467" s="1">
        <f t="shared" si="51"/>
        <v>836</v>
      </c>
    </row>
    <row r="468" spans="1:10">
      <c r="A468" s="28" t="s">
        <v>3265</v>
      </c>
      <c r="B468" s="2" t="s">
        <v>3267</v>
      </c>
      <c r="C468" s="2" t="s">
        <v>3266</v>
      </c>
      <c r="D468" s="3" t="s">
        <v>108</v>
      </c>
      <c r="E468" s="53" t="s">
        <v>64</v>
      </c>
      <c r="F468" s="2" t="s">
        <v>65</v>
      </c>
      <c r="G468" s="3" t="s">
        <v>16</v>
      </c>
      <c r="H468" s="62">
        <v>2</v>
      </c>
      <c r="I468" s="67">
        <v>516</v>
      </c>
      <c r="J468" s="1">
        <f t="shared" si="51"/>
        <v>877</v>
      </c>
    </row>
    <row r="469" spans="1:10" ht="15.75">
      <c r="A469" s="25"/>
      <c r="B469" s="26"/>
      <c r="C469" s="26" t="s">
        <v>3268</v>
      </c>
      <c r="D469" s="26"/>
      <c r="E469" s="55"/>
      <c r="F469" s="26"/>
      <c r="G469" s="26"/>
      <c r="H469" s="64"/>
      <c r="I469" s="68"/>
    </row>
    <row r="470" spans="1:10">
      <c r="A470" s="28" t="s">
        <v>3269</v>
      </c>
      <c r="B470" s="2" t="s">
        <v>3272</v>
      </c>
      <c r="C470" s="2" t="s">
        <v>3270</v>
      </c>
      <c r="D470" s="3" t="s">
        <v>3271</v>
      </c>
      <c r="E470" s="53" t="s">
        <v>64</v>
      </c>
      <c r="F470" s="2" t="s">
        <v>65</v>
      </c>
      <c r="G470" s="3" t="s">
        <v>16</v>
      </c>
      <c r="H470" s="62">
        <v>2</v>
      </c>
      <c r="I470" s="67">
        <v>490</v>
      </c>
      <c r="J470" s="1">
        <f t="shared" ref="J470:J476" si="52">ROUND(I470*1.7,0)</f>
        <v>833</v>
      </c>
    </row>
    <row r="471" spans="1:10">
      <c r="A471" s="28" t="s">
        <v>3273</v>
      </c>
      <c r="B471" s="2" t="s">
        <v>3275</v>
      </c>
      <c r="C471" s="2" t="s">
        <v>3274</v>
      </c>
      <c r="D471" s="3" t="s">
        <v>3271</v>
      </c>
      <c r="E471" s="53" t="s">
        <v>64</v>
      </c>
      <c r="F471" s="2" t="s">
        <v>65</v>
      </c>
      <c r="G471" s="3" t="s">
        <v>16</v>
      </c>
      <c r="H471" s="62">
        <v>2</v>
      </c>
      <c r="I471" s="67">
        <v>527</v>
      </c>
      <c r="J471" s="1">
        <f t="shared" si="52"/>
        <v>896</v>
      </c>
    </row>
    <row r="472" spans="1:10">
      <c r="A472" s="28" t="s">
        <v>3276</v>
      </c>
      <c r="B472" s="2" t="s">
        <v>3278</v>
      </c>
      <c r="C472" s="2" t="s">
        <v>3277</v>
      </c>
      <c r="D472" s="3" t="s">
        <v>3271</v>
      </c>
      <c r="E472" s="53" t="s">
        <v>64</v>
      </c>
      <c r="F472" s="2" t="s">
        <v>65</v>
      </c>
      <c r="G472" s="3" t="s">
        <v>16</v>
      </c>
      <c r="H472" s="62">
        <v>2</v>
      </c>
      <c r="I472" s="67">
        <v>528</v>
      </c>
      <c r="J472" s="1">
        <f t="shared" si="52"/>
        <v>898</v>
      </c>
    </row>
    <row r="473" spans="1:10">
      <c r="A473" s="28" t="s">
        <v>3279</v>
      </c>
      <c r="B473" s="2" t="s">
        <v>3281</v>
      </c>
      <c r="C473" s="2" t="s">
        <v>3280</v>
      </c>
      <c r="D473" s="3" t="s">
        <v>3271</v>
      </c>
      <c r="E473" s="53" t="s">
        <v>64</v>
      </c>
      <c r="F473" s="2" t="s">
        <v>65</v>
      </c>
      <c r="G473" s="3" t="s">
        <v>16</v>
      </c>
      <c r="H473" s="62">
        <v>2</v>
      </c>
      <c r="I473" s="67">
        <v>514</v>
      </c>
      <c r="J473" s="1">
        <f t="shared" si="52"/>
        <v>874</v>
      </c>
    </row>
    <row r="474" spans="1:10">
      <c r="A474" s="28" t="s">
        <v>3282</v>
      </c>
      <c r="B474" s="2" t="s">
        <v>3284</v>
      </c>
      <c r="C474" s="2" t="s">
        <v>3283</v>
      </c>
      <c r="D474" s="3" t="s">
        <v>3271</v>
      </c>
      <c r="E474" s="53" t="s">
        <v>64</v>
      </c>
      <c r="F474" s="2" t="s">
        <v>65</v>
      </c>
      <c r="G474" s="3" t="s">
        <v>16</v>
      </c>
      <c r="H474" s="62">
        <v>2</v>
      </c>
      <c r="I474" s="67">
        <v>494</v>
      </c>
      <c r="J474" s="1">
        <f t="shared" si="52"/>
        <v>840</v>
      </c>
    </row>
    <row r="475" spans="1:10">
      <c r="A475" s="28" t="s">
        <v>3285</v>
      </c>
      <c r="B475" s="2" t="s">
        <v>3287</v>
      </c>
      <c r="C475" s="2" t="s">
        <v>3286</v>
      </c>
      <c r="D475" s="3" t="s">
        <v>3271</v>
      </c>
      <c r="E475" s="53" t="s">
        <v>64</v>
      </c>
      <c r="F475" s="2" t="s">
        <v>65</v>
      </c>
      <c r="G475" s="3" t="s">
        <v>16</v>
      </c>
      <c r="H475" s="62">
        <v>2</v>
      </c>
      <c r="I475" s="67">
        <v>514</v>
      </c>
      <c r="J475" s="1">
        <f t="shared" si="52"/>
        <v>874</v>
      </c>
    </row>
    <row r="476" spans="1:10">
      <c r="A476" s="28" t="s">
        <v>3288</v>
      </c>
      <c r="B476" s="2" t="s">
        <v>3290</v>
      </c>
      <c r="C476" s="2" t="s">
        <v>3289</v>
      </c>
      <c r="D476" s="3" t="s">
        <v>3271</v>
      </c>
      <c r="E476" s="53" t="s">
        <v>64</v>
      </c>
      <c r="F476" s="2" t="s">
        <v>65</v>
      </c>
      <c r="G476" s="3" t="s">
        <v>16</v>
      </c>
      <c r="H476" s="62">
        <v>2</v>
      </c>
      <c r="I476" s="67">
        <v>470</v>
      </c>
      <c r="J476" s="1">
        <f t="shared" si="52"/>
        <v>799</v>
      </c>
    </row>
    <row r="477" spans="1:10" ht="15.75">
      <c r="A477" s="25"/>
      <c r="B477" s="26"/>
      <c r="C477" s="26" t="s">
        <v>3291</v>
      </c>
      <c r="D477" s="26"/>
      <c r="E477" s="55"/>
      <c r="F477" s="26"/>
      <c r="G477" s="26"/>
      <c r="H477" s="64"/>
      <c r="I477" s="68"/>
    </row>
    <row r="478" spans="1:10">
      <c r="A478" s="28" t="s">
        <v>3292</v>
      </c>
      <c r="B478" s="2" t="s">
        <v>3294</v>
      </c>
      <c r="C478" s="2" t="s">
        <v>3293</v>
      </c>
      <c r="D478" s="3" t="s">
        <v>3271</v>
      </c>
      <c r="E478" s="53" t="s">
        <v>64</v>
      </c>
      <c r="F478" s="2" t="s">
        <v>65</v>
      </c>
      <c r="G478" s="3" t="s">
        <v>16</v>
      </c>
      <c r="H478" s="62">
        <v>2</v>
      </c>
      <c r="I478" s="67">
        <v>527</v>
      </c>
      <c r="J478" s="1">
        <f t="shared" ref="J478:J486" si="53">ROUND(I478*1.7,0)</f>
        <v>896</v>
      </c>
    </row>
    <row r="479" spans="1:10">
      <c r="A479" s="28" t="s">
        <v>3295</v>
      </c>
      <c r="B479" s="2" t="s">
        <v>3297</v>
      </c>
      <c r="C479" s="2" t="s">
        <v>3296</v>
      </c>
      <c r="D479" s="3" t="s">
        <v>3271</v>
      </c>
      <c r="E479" s="53" t="s">
        <v>64</v>
      </c>
      <c r="F479" s="2" t="s">
        <v>65</v>
      </c>
      <c r="G479" s="3" t="s">
        <v>16</v>
      </c>
      <c r="H479" s="62">
        <v>2</v>
      </c>
      <c r="I479" s="67">
        <v>519</v>
      </c>
      <c r="J479" s="1">
        <f t="shared" si="53"/>
        <v>882</v>
      </c>
    </row>
    <row r="480" spans="1:10">
      <c r="A480" s="28" t="s">
        <v>3298</v>
      </c>
      <c r="B480" s="2" t="s">
        <v>3300</v>
      </c>
      <c r="C480" s="2" t="s">
        <v>3299</v>
      </c>
      <c r="D480" s="3" t="s">
        <v>3271</v>
      </c>
      <c r="E480" s="53" t="s">
        <v>64</v>
      </c>
      <c r="F480" s="2" t="s">
        <v>65</v>
      </c>
      <c r="G480" s="3" t="s">
        <v>16</v>
      </c>
      <c r="H480" s="62">
        <v>2</v>
      </c>
      <c r="I480" s="67">
        <v>446</v>
      </c>
      <c r="J480" s="1">
        <f t="shared" si="53"/>
        <v>758</v>
      </c>
    </row>
    <row r="481" spans="1:10">
      <c r="A481" s="28" t="s">
        <v>3301</v>
      </c>
      <c r="B481" s="2" t="s">
        <v>3303</v>
      </c>
      <c r="C481" s="2" t="s">
        <v>3302</v>
      </c>
      <c r="D481" s="3" t="s">
        <v>3271</v>
      </c>
      <c r="E481" s="53" t="s">
        <v>64</v>
      </c>
      <c r="F481" s="2" t="s">
        <v>65</v>
      </c>
      <c r="G481" s="3" t="s">
        <v>16</v>
      </c>
      <c r="H481" s="62">
        <v>2</v>
      </c>
      <c r="I481" s="67">
        <v>524</v>
      </c>
      <c r="J481" s="1">
        <f>ROUND(I481*1.7,0)</f>
        <v>891</v>
      </c>
    </row>
    <row r="482" spans="1:10">
      <c r="A482" s="28" t="s">
        <v>3304</v>
      </c>
      <c r="B482" s="2" t="s">
        <v>3306</v>
      </c>
      <c r="C482" s="2" t="s">
        <v>3305</v>
      </c>
      <c r="D482" s="3" t="s">
        <v>3271</v>
      </c>
      <c r="E482" s="53" t="s">
        <v>64</v>
      </c>
      <c r="F482" s="2" t="s">
        <v>65</v>
      </c>
      <c r="G482" s="3" t="s">
        <v>16</v>
      </c>
      <c r="H482" s="62">
        <v>2</v>
      </c>
      <c r="I482" s="67">
        <v>527</v>
      </c>
      <c r="J482" s="1">
        <f t="shared" si="53"/>
        <v>896</v>
      </c>
    </row>
    <row r="483" spans="1:10">
      <c r="A483" s="28" t="s">
        <v>3307</v>
      </c>
      <c r="B483" s="2" t="s">
        <v>3309</v>
      </c>
      <c r="C483" s="2" t="s">
        <v>3308</v>
      </c>
      <c r="D483" s="3" t="s">
        <v>3271</v>
      </c>
      <c r="E483" s="53" t="s">
        <v>64</v>
      </c>
      <c r="F483" s="2" t="s">
        <v>65</v>
      </c>
      <c r="G483" s="3" t="s">
        <v>16</v>
      </c>
      <c r="H483" s="62">
        <v>2</v>
      </c>
      <c r="I483" s="67">
        <v>507</v>
      </c>
      <c r="J483" s="1">
        <f t="shared" si="53"/>
        <v>862</v>
      </c>
    </row>
    <row r="484" spans="1:10">
      <c r="A484" s="28" t="s">
        <v>3310</v>
      </c>
      <c r="B484" s="2" t="s">
        <v>3312</v>
      </c>
      <c r="C484" s="2" t="s">
        <v>3311</v>
      </c>
      <c r="D484" s="3" t="s">
        <v>3271</v>
      </c>
      <c r="E484" s="53" t="s">
        <v>64</v>
      </c>
      <c r="F484" s="2" t="s">
        <v>65</v>
      </c>
      <c r="G484" s="3" t="s">
        <v>16</v>
      </c>
      <c r="H484" s="62">
        <v>2</v>
      </c>
      <c r="I484" s="67">
        <v>495</v>
      </c>
      <c r="J484" s="1">
        <f t="shared" si="53"/>
        <v>842</v>
      </c>
    </row>
    <row r="485" spans="1:10">
      <c r="A485" s="28" t="s">
        <v>3313</v>
      </c>
      <c r="B485" s="2" t="s">
        <v>3315</v>
      </c>
      <c r="C485" s="2" t="s">
        <v>3314</v>
      </c>
      <c r="D485" s="3" t="s">
        <v>3271</v>
      </c>
      <c r="E485" s="53" t="s">
        <v>64</v>
      </c>
      <c r="F485" s="2" t="s">
        <v>65</v>
      </c>
      <c r="G485" s="3" t="s">
        <v>16</v>
      </c>
      <c r="H485" s="62">
        <v>2</v>
      </c>
      <c r="I485" s="67">
        <v>462</v>
      </c>
      <c r="J485" s="1">
        <f t="shared" si="53"/>
        <v>785</v>
      </c>
    </row>
    <row r="486" spans="1:10">
      <c r="A486" s="28" t="s">
        <v>3316</v>
      </c>
      <c r="B486" s="2" t="s">
        <v>3318</v>
      </c>
      <c r="C486" s="2" t="s">
        <v>3317</v>
      </c>
      <c r="D486" s="3" t="s">
        <v>3271</v>
      </c>
      <c r="E486" s="53" t="s">
        <v>64</v>
      </c>
      <c r="F486" s="2" t="s">
        <v>65</v>
      </c>
      <c r="G486" s="3" t="s">
        <v>16</v>
      </c>
      <c r="H486" s="62">
        <v>2</v>
      </c>
      <c r="I486" s="67">
        <v>485</v>
      </c>
      <c r="J486" s="1">
        <f t="shared" si="53"/>
        <v>825</v>
      </c>
    </row>
    <row r="487" spans="1:10" ht="15.75">
      <c r="A487" s="25"/>
      <c r="B487" s="26"/>
      <c r="C487" s="26" t="s">
        <v>3319</v>
      </c>
      <c r="D487" s="26"/>
      <c r="E487" s="55"/>
      <c r="F487" s="26"/>
      <c r="G487" s="26"/>
      <c r="H487" s="64"/>
      <c r="I487" s="68"/>
    </row>
    <row r="488" spans="1:10">
      <c r="A488" s="28" t="s">
        <v>3320</v>
      </c>
      <c r="B488" s="2" t="s">
        <v>3322</v>
      </c>
      <c r="C488" s="2" t="s">
        <v>3321</v>
      </c>
      <c r="D488" s="3" t="s">
        <v>3271</v>
      </c>
      <c r="E488" s="53" t="s">
        <v>64</v>
      </c>
      <c r="F488" s="2" t="s">
        <v>65</v>
      </c>
      <c r="G488" s="3" t="s">
        <v>16</v>
      </c>
      <c r="H488" s="62">
        <v>2</v>
      </c>
      <c r="I488" s="67">
        <v>518</v>
      </c>
      <c r="J488" s="1">
        <f t="shared" ref="J488:J495" si="54">ROUND(I488*1.7,0)</f>
        <v>881</v>
      </c>
    </row>
    <row r="489" spans="1:10">
      <c r="A489" s="28" t="s">
        <v>3323</v>
      </c>
      <c r="B489" s="2" t="s">
        <v>3325</v>
      </c>
      <c r="C489" s="2" t="s">
        <v>3324</v>
      </c>
      <c r="D489" s="3" t="s">
        <v>3271</v>
      </c>
      <c r="E489" s="53" t="s">
        <v>64</v>
      </c>
      <c r="F489" s="2" t="s">
        <v>65</v>
      </c>
      <c r="G489" s="3" t="s">
        <v>16</v>
      </c>
      <c r="H489" s="62">
        <v>2</v>
      </c>
      <c r="I489" s="67">
        <v>513</v>
      </c>
      <c r="J489" s="1">
        <f t="shared" si="54"/>
        <v>872</v>
      </c>
    </row>
    <row r="490" spans="1:10">
      <c r="A490" s="28" t="s">
        <v>3326</v>
      </c>
      <c r="B490" s="2" t="s">
        <v>3328</v>
      </c>
      <c r="C490" s="2" t="s">
        <v>3327</v>
      </c>
      <c r="D490" s="3" t="s">
        <v>3271</v>
      </c>
      <c r="E490" s="53" t="s">
        <v>64</v>
      </c>
      <c r="F490" s="2" t="s">
        <v>65</v>
      </c>
      <c r="G490" s="3" t="s">
        <v>16</v>
      </c>
      <c r="H490" s="62">
        <v>2</v>
      </c>
      <c r="I490" s="67">
        <v>527</v>
      </c>
      <c r="J490" s="1">
        <f t="shared" si="54"/>
        <v>896</v>
      </c>
    </row>
    <row r="491" spans="1:10">
      <c r="A491" s="28" t="s">
        <v>3329</v>
      </c>
      <c r="B491" s="2" t="s">
        <v>3331</v>
      </c>
      <c r="C491" s="2" t="s">
        <v>3330</v>
      </c>
      <c r="D491" s="3" t="s">
        <v>3271</v>
      </c>
      <c r="E491" s="53" t="s">
        <v>64</v>
      </c>
      <c r="F491" s="2" t="s">
        <v>65</v>
      </c>
      <c r="G491" s="3" t="s">
        <v>16</v>
      </c>
      <c r="H491" s="62">
        <v>2</v>
      </c>
      <c r="I491" s="67">
        <v>509</v>
      </c>
      <c r="J491" s="1">
        <f t="shared" si="54"/>
        <v>865</v>
      </c>
    </row>
    <row r="492" spans="1:10">
      <c r="A492" s="28" t="s">
        <v>3332</v>
      </c>
      <c r="B492" s="2" t="s">
        <v>3334</v>
      </c>
      <c r="C492" s="2" t="s">
        <v>3333</v>
      </c>
      <c r="D492" s="3" t="s">
        <v>3271</v>
      </c>
      <c r="E492" s="53" t="s">
        <v>64</v>
      </c>
      <c r="F492" s="2" t="s">
        <v>65</v>
      </c>
      <c r="G492" s="3" t="s">
        <v>16</v>
      </c>
      <c r="H492" s="62">
        <v>2</v>
      </c>
      <c r="I492" s="67">
        <v>487</v>
      </c>
      <c r="J492" s="1">
        <f t="shared" si="54"/>
        <v>828</v>
      </c>
    </row>
    <row r="493" spans="1:10">
      <c r="A493" s="28" t="s">
        <v>3335</v>
      </c>
      <c r="B493" s="2" t="s">
        <v>3337</v>
      </c>
      <c r="C493" s="2" t="s">
        <v>3336</v>
      </c>
      <c r="D493" s="3" t="s">
        <v>3271</v>
      </c>
      <c r="E493" s="53" t="s">
        <v>64</v>
      </c>
      <c r="F493" s="2" t="s">
        <v>65</v>
      </c>
      <c r="G493" s="3" t="s">
        <v>16</v>
      </c>
      <c r="H493" s="62">
        <v>2</v>
      </c>
      <c r="I493" s="67">
        <v>769</v>
      </c>
      <c r="J493" s="1">
        <f t="shared" si="54"/>
        <v>1307</v>
      </c>
    </row>
    <row r="494" spans="1:10">
      <c r="A494" s="28" t="s">
        <v>3338</v>
      </c>
      <c r="B494" s="2" t="s">
        <v>3340</v>
      </c>
      <c r="C494" s="2" t="s">
        <v>3339</v>
      </c>
      <c r="D494" s="3" t="s">
        <v>3271</v>
      </c>
      <c r="E494" s="53" t="s">
        <v>64</v>
      </c>
      <c r="F494" s="2" t="s">
        <v>65</v>
      </c>
      <c r="G494" s="3" t="s">
        <v>16</v>
      </c>
      <c r="H494" s="62">
        <v>2</v>
      </c>
      <c r="I494" s="67">
        <v>675</v>
      </c>
      <c r="J494" s="1">
        <f t="shared" si="54"/>
        <v>1148</v>
      </c>
    </row>
    <row r="495" spans="1:10">
      <c r="A495" s="28" t="s">
        <v>3341</v>
      </c>
      <c r="B495" s="2" t="s">
        <v>3343</v>
      </c>
      <c r="C495" s="2" t="s">
        <v>3342</v>
      </c>
      <c r="D495" s="3" t="s">
        <v>3271</v>
      </c>
      <c r="E495" s="53" t="s">
        <v>64</v>
      </c>
      <c r="F495" s="2" t="s">
        <v>65</v>
      </c>
      <c r="G495" s="3" t="s">
        <v>16</v>
      </c>
      <c r="H495" s="62">
        <v>2</v>
      </c>
      <c r="I495" s="67">
        <v>492</v>
      </c>
      <c r="J495" s="1">
        <f t="shared" si="54"/>
        <v>836</v>
      </c>
    </row>
    <row r="496" spans="1:10" ht="15.75">
      <c r="A496" s="25"/>
      <c r="B496" s="26"/>
      <c r="C496" s="26" t="s">
        <v>3344</v>
      </c>
      <c r="D496" s="26"/>
      <c r="E496" s="55"/>
      <c r="F496" s="26"/>
      <c r="G496" s="26"/>
      <c r="H496" s="64"/>
      <c r="I496" s="68"/>
    </row>
    <row r="497" spans="1:10">
      <c r="A497" s="28" t="s">
        <v>3345</v>
      </c>
      <c r="B497" s="2" t="s">
        <v>3347</v>
      </c>
      <c r="C497" s="2" t="s">
        <v>3346</v>
      </c>
      <c r="D497" s="3" t="s">
        <v>3271</v>
      </c>
      <c r="E497" s="53" t="s">
        <v>64</v>
      </c>
      <c r="F497" s="2" t="s">
        <v>65</v>
      </c>
      <c r="G497" s="3" t="s">
        <v>16</v>
      </c>
      <c r="H497" s="62">
        <v>2</v>
      </c>
      <c r="I497" s="67">
        <v>503</v>
      </c>
      <c r="J497" s="1">
        <f t="shared" ref="J497:J501" si="55">ROUND(I497*1.7,0)</f>
        <v>855</v>
      </c>
    </row>
    <row r="498" spans="1:10">
      <c r="A498" s="28" t="s">
        <v>3348</v>
      </c>
      <c r="B498" s="2" t="s">
        <v>3350</v>
      </c>
      <c r="C498" s="2" t="s">
        <v>3349</v>
      </c>
      <c r="D498" s="3" t="s">
        <v>3271</v>
      </c>
      <c r="E498" s="53" t="s">
        <v>64</v>
      </c>
      <c r="F498" s="2" t="s">
        <v>65</v>
      </c>
      <c r="G498" s="3" t="s">
        <v>16</v>
      </c>
      <c r="H498" s="62">
        <v>2</v>
      </c>
      <c r="I498" s="67">
        <v>498</v>
      </c>
      <c r="J498" s="1">
        <f t="shared" si="55"/>
        <v>847</v>
      </c>
    </row>
    <row r="499" spans="1:10">
      <c r="A499" s="28" t="s">
        <v>3351</v>
      </c>
      <c r="B499" s="2" t="s">
        <v>3353</v>
      </c>
      <c r="C499" s="2" t="s">
        <v>3352</v>
      </c>
      <c r="D499" s="3" t="s">
        <v>3271</v>
      </c>
      <c r="E499" s="53" t="s">
        <v>64</v>
      </c>
      <c r="F499" s="2" t="s">
        <v>65</v>
      </c>
      <c r="G499" s="3" t="s">
        <v>16</v>
      </c>
      <c r="H499" s="62">
        <v>2</v>
      </c>
      <c r="I499" s="67">
        <v>493</v>
      </c>
      <c r="J499" s="1">
        <f t="shared" si="55"/>
        <v>838</v>
      </c>
    </row>
    <row r="500" spans="1:10">
      <c r="A500" s="28" t="s">
        <v>3354</v>
      </c>
      <c r="B500" s="2" t="s">
        <v>3356</v>
      </c>
      <c r="C500" s="2" t="s">
        <v>3355</v>
      </c>
      <c r="D500" s="3" t="s">
        <v>3271</v>
      </c>
      <c r="E500" s="53" t="s">
        <v>64</v>
      </c>
      <c r="F500" s="2" t="s">
        <v>65</v>
      </c>
      <c r="G500" s="3" t="s">
        <v>16</v>
      </c>
      <c r="H500" s="62">
        <v>2</v>
      </c>
      <c r="I500" s="67">
        <v>495</v>
      </c>
      <c r="J500" s="1">
        <f t="shared" si="55"/>
        <v>842</v>
      </c>
    </row>
    <row r="501" spans="1:10">
      <c r="A501" s="28" t="s">
        <v>3357</v>
      </c>
      <c r="B501" s="2" t="s">
        <v>3359</v>
      </c>
      <c r="C501" s="2" t="s">
        <v>3358</v>
      </c>
      <c r="D501" s="3" t="s">
        <v>3271</v>
      </c>
      <c r="E501" s="53" t="s">
        <v>64</v>
      </c>
      <c r="F501" s="2" t="s">
        <v>65</v>
      </c>
      <c r="G501" s="3" t="s">
        <v>16</v>
      </c>
      <c r="H501" s="62">
        <v>2</v>
      </c>
      <c r="I501" s="67">
        <v>498</v>
      </c>
      <c r="J501" s="1">
        <f t="shared" si="55"/>
        <v>847</v>
      </c>
    </row>
    <row r="502" spans="1:10" ht="15.75">
      <c r="A502" s="25"/>
      <c r="B502" s="26"/>
      <c r="C502" s="26" t="s">
        <v>3360</v>
      </c>
      <c r="D502" s="26"/>
      <c r="E502" s="55"/>
      <c r="F502" s="26"/>
      <c r="G502" s="26"/>
      <c r="H502" s="64"/>
      <c r="I502" s="68"/>
    </row>
    <row r="503" spans="1:10">
      <c r="A503" s="28" t="s">
        <v>3361</v>
      </c>
      <c r="B503" s="2" t="s">
        <v>3363</v>
      </c>
      <c r="C503" s="2" t="s">
        <v>3362</v>
      </c>
      <c r="D503" s="3" t="s">
        <v>3271</v>
      </c>
      <c r="E503" s="53" t="s">
        <v>64</v>
      </c>
      <c r="F503" s="2" t="s">
        <v>65</v>
      </c>
      <c r="G503" s="3" t="s">
        <v>16</v>
      </c>
      <c r="H503" s="62">
        <v>2</v>
      </c>
      <c r="I503" s="67">
        <v>475</v>
      </c>
      <c r="J503" s="1">
        <f t="shared" ref="J503:J519" si="56">ROUND(I503*1.7,0)</f>
        <v>808</v>
      </c>
    </row>
    <row r="504" spans="1:10">
      <c r="A504" s="28" t="s">
        <v>3364</v>
      </c>
      <c r="B504" s="2" t="s">
        <v>3366</v>
      </c>
      <c r="C504" s="2" t="s">
        <v>3365</v>
      </c>
      <c r="D504" s="3" t="s">
        <v>3271</v>
      </c>
      <c r="E504" s="53" t="s">
        <v>64</v>
      </c>
      <c r="F504" s="2" t="s">
        <v>65</v>
      </c>
      <c r="G504" s="3" t="s">
        <v>16</v>
      </c>
      <c r="H504" s="62">
        <v>2</v>
      </c>
      <c r="I504" s="67">
        <v>522</v>
      </c>
      <c r="J504" s="1">
        <f t="shared" si="56"/>
        <v>887</v>
      </c>
    </row>
    <row r="505" spans="1:10">
      <c r="A505" s="28" t="s">
        <v>3367</v>
      </c>
      <c r="B505" s="2" t="s">
        <v>3369</v>
      </c>
      <c r="C505" s="2" t="s">
        <v>3368</v>
      </c>
      <c r="D505" s="3" t="s">
        <v>3271</v>
      </c>
      <c r="E505" s="53" t="s">
        <v>64</v>
      </c>
      <c r="F505" s="2" t="s">
        <v>65</v>
      </c>
      <c r="G505" s="3" t="s">
        <v>16</v>
      </c>
      <c r="H505" s="62">
        <v>2</v>
      </c>
      <c r="I505" s="67">
        <v>518</v>
      </c>
      <c r="J505" s="1">
        <f t="shared" si="56"/>
        <v>881</v>
      </c>
    </row>
    <row r="506" spans="1:10">
      <c r="A506" s="28" t="s">
        <v>3370</v>
      </c>
      <c r="B506" s="2" t="s">
        <v>3372</v>
      </c>
      <c r="C506" s="2" t="s">
        <v>3371</v>
      </c>
      <c r="D506" s="3" t="s">
        <v>3271</v>
      </c>
      <c r="E506" s="53" t="s">
        <v>64</v>
      </c>
      <c r="F506" s="2" t="s">
        <v>65</v>
      </c>
      <c r="G506" s="3" t="s">
        <v>16</v>
      </c>
      <c r="H506" s="62">
        <v>2</v>
      </c>
      <c r="I506" s="67">
        <v>528</v>
      </c>
      <c r="J506" s="1">
        <f t="shared" si="56"/>
        <v>898</v>
      </c>
    </row>
    <row r="507" spans="1:10">
      <c r="A507" s="28" t="s">
        <v>3373</v>
      </c>
      <c r="B507" s="2" t="s">
        <v>3375</v>
      </c>
      <c r="C507" s="2" t="s">
        <v>3374</v>
      </c>
      <c r="D507" s="3" t="s">
        <v>3271</v>
      </c>
      <c r="E507" s="53" t="s">
        <v>64</v>
      </c>
      <c r="F507" s="2" t="s">
        <v>65</v>
      </c>
      <c r="G507" s="3" t="s">
        <v>16</v>
      </c>
      <c r="H507" s="62">
        <v>2</v>
      </c>
      <c r="I507" s="67">
        <v>475</v>
      </c>
      <c r="J507" s="1">
        <f t="shared" si="56"/>
        <v>808</v>
      </c>
    </row>
    <row r="508" spans="1:10">
      <c r="A508" s="28" t="s">
        <v>3376</v>
      </c>
      <c r="B508" s="2" t="s">
        <v>3378</v>
      </c>
      <c r="C508" s="2" t="s">
        <v>3377</v>
      </c>
      <c r="D508" s="3" t="s">
        <v>3271</v>
      </c>
      <c r="E508" s="53" t="s">
        <v>64</v>
      </c>
      <c r="F508" s="2" t="s">
        <v>65</v>
      </c>
      <c r="G508" s="3" t="s">
        <v>16</v>
      </c>
      <c r="H508" s="62">
        <v>2</v>
      </c>
      <c r="I508" s="67">
        <v>505</v>
      </c>
      <c r="J508" s="1">
        <f t="shared" si="56"/>
        <v>859</v>
      </c>
    </row>
    <row r="509" spans="1:10">
      <c r="A509" s="28" t="s">
        <v>3379</v>
      </c>
      <c r="B509" s="2" t="s">
        <v>3381</v>
      </c>
      <c r="C509" s="2" t="s">
        <v>3380</v>
      </c>
      <c r="D509" s="3" t="s">
        <v>3271</v>
      </c>
      <c r="E509" s="53" t="s">
        <v>64</v>
      </c>
      <c r="F509" s="2" t="s">
        <v>65</v>
      </c>
      <c r="G509" s="3" t="s">
        <v>16</v>
      </c>
      <c r="H509" s="62">
        <v>2</v>
      </c>
      <c r="I509" s="67">
        <v>493</v>
      </c>
      <c r="J509" s="1">
        <f t="shared" si="56"/>
        <v>838</v>
      </c>
    </row>
    <row r="510" spans="1:10">
      <c r="A510" s="28" t="s">
        <v>3382</v>
      </c>
      <c r="B510" s="2" t="s">
        <v>3384</v>
      </c>
      <c r="C510" s="2" t="s">
        <v>3383</v>
      </c>
      <c r="D510" s="3" t="s">
        <v>3271</v>
      </c>
      <c r="E510" s="53" t="s">
        <v>64</v>
      </c>
      <c r="F510" s="2" t="s">
        <v>65</v>
      </c>
      <c r="G510" s="3" t="s">
        <v>16</v>
      </c>
      <c r="H510" s="62">
        <v>2</v>
      </c>
      <c r="I510" s="67">
        <v>493</v>
      </c>
      <c r="J510" s="1">
        <f t="shared" si="56"/>
        <v>838</v>
      </c>
    </row>
    <row r="511" spans="1:10">
      <c r="A511" s="28" t="s">
        <v>3385</v>
      </c>
      <c r="B511" s="2" t="s">
        <v>3387</v>
      </c>
      <c r="C511" s="2" t="s">
        <v>3386</v>
      </c>
      <c r="D511" s="3" t="s">
        <v>3271</v>
      </c>
      <c r="E511" s="53" t="s">
        <v>64</v>
      </c>
      <c r="F511" s="2" t="s">
        <v>65</v>
      </c>
      <c r="G511" s="3" t="s">
        <v>16</v>
      </c>
      <c r="H511" s="62">
        <v>2</v>
      </c>
      <c r="I511" s="67">
        <v>509</v>
      </c>
      <c r="J511" s="1">
        <f t="shared" si="56"/>
        <v>865</v>
      </c>
    </row>
    <row r="512" spans="1:10">
      <c r="A512" s="28" t="s">
        <v>3388</v>
      </c>
      <c r="B512" s="2" t="s">
        <v>3390</v>
      </c>
      <c r="C512" s="2" t="s">
        <v>3389</v>
      </c>
      <c r="D512" s="3" t="s">
        <v>3271</v>
      </c>
      <c r="E512" s="53" t="s">
        <v>64</v>
      </c>
      <c r="F512" s="2" t="s">
        <v>65</v>
      </c>
      <c r="G512" s="3" t="s">
        <v>16</v>
      </c>
      <c r="H512" s="62">
        <v>2</v>
      </c>
      <c r="I512" s="67">
        <v>521</v>
      </c>
      <c r="J512" s="1">
        <f t="shared" si="56"/>
        <v>886</v>
      </c>
    </row>
    <row r="513" spans="1:10">
      <c r="A513" s="28" t="s">
        <v>3391</v>
      </c>
      <c r="B513" s="2" t="s">
        <v>3393</v>
      </c>
      <c r="C513" s="2" t="s">
        <v>3392</v>
      </c>
      <c r="D513" s="3" t="s">
        <v>3271</v>
      </c>
      <c r="E513" s="53" t="s">
        <v>64</v>
      </c>
      <c r="F513" s="2" t="s">
        <v>65</v>
      </c>
      <c r="G513" s="3" t="s">
        <v>16</v>
      </c>
      <c r="H513" s="62">
        <v>2</v>
      </c>
      <c r="I513" s="67">
        <v>508</v>
      </c>
      <c r="J513" s="1">
        <f t="shared" si="56"/>
        <v>864</v>
      </c>
    </row>
    <row r="514" spans="1:10">
      <c r="A514" s="28" t="s">
        <v>3394</v>
      </c>
      <c r="B514" s="2" t="s">
        <v>3396</v>
      </c>
      <c r="C514" s="2" t="s">
        <v>3395</v>
      </c>
      <c r="D514" s="3" t="s">
        <v>3271</v>
      </c>
      <c r="E514" s="53" t="s">
        <v>64</v>
      </c>
      <c r="F514" s="2" t="s">
        <v>65</v>
      </c>
      <c r="G514" s="3" t="s">
        <v>16</v>
      </c>
      <c r="H514" s="62">
        <v>2</v>
      </c>
      <c r="I514" s="67">
        <v>508</v>
      </c>
      <c r="J514" s="1">
        <f t="shared" si="56"/>
        <v>864</v>
      </c>
    </row>
    <row r="515" spans="1:10">
      <c r="A515" s="28" t="s">
        <v>3397</v>
      </c>
      <c r="B515" s="2" t="s">
        <v>3399</v>
      </c>
      <c r="C515" s="2" t="s">
        <v>3398</v>
      </c>
      <c r="D515" s="3" t="s">
        <v>3271</v>
      </c>
      <c r="E515" s="53" t="s">
        <v>64</v>
      </c>
      <c r="F515" s="2" t="s">
        <v>65</v>
      </c>
      <c r="G515" s="3" t="s">
        <v>16</v>
      </c>
      <c r="H515" s="62">
        <v>2</v>
      </c>
      <c r="I515" s="67">
        <v>531</v>
      </c>
      <c r="J515" s="1">
        <f t="shared" si="56"/>
        <v>903</v>
      </c>
    </row>
    <row r="516" spans="1:10">
      <c r="A516" s="28" t="s">
        <v>3400</v>
      </c>
      <c r="B516" s="2" t="s">
        <v>3402</v>
      </c>
      <c r="C516" s="2" t="s">
        <v>3401</v>
      </c>
      <c r="D516" s="3" t="s">
        <v>3271</v>
      </c>
      <c r="E516" s="53" t="s">
        <v>64</v>
      </c>
      <c r="F516" s="2" t="s">
        <v>65</v>
      </c>
      <c r="G516" s="3" t="s">
        <v>16</v>
      </c>
      <c r="H516" s="62">
        <v>2</v>
      </c>
      <c r="I516" s="67">
        <v>485</v>
      </c>
      <c r="J516" s="1">
        <f t="shared" si="56"/>
        <v>825</v>
      </c>
    </row>
    <row r="517" spans="1:10">
      <c r="A517" s="28" t="s">
        <v>3403</v>
      </c>
      <c r="B517" s="2" t="s">
        <v>3405</v>
      </c>
      <c r="C517" s="2" t="s">
        <v>3404</v>
      </c>
      <c r="D517" s="3" t="s">
        <v>3271</v>
      </c>
      <c r="E517" s="53" t="s">
        <v>64</v>
      </c>
      <c r="F517" s="2" t="s">
        <v>65</v>
      </c>
      <c r="G517" s="3" t="s">
        <v>16</v>
      </c>
      <c r="H517" s="62">
        <v>2</v>
      </c>
      <c r="I517" s="67">
        <v>501</v>
      </c>
      <c r="J517" s="1">
        <f t="shared" si="56"/>
        <v>852</v>
      </c>
    </row>
    <row r="518" spans="1:10">
      <c r="A518" s="28" t="s">
        <v>3406</v>
      </c>
      <c r="B518" s="2" t="s">
        <v>3408</v>
      </c>
      <c r="C518" s="2" t="s">
        <v>3407</v>
      </c>
      <c r="D518" s="3" t="s">
        <v>3271</v>
      </c>
      <c r="E518" s="53" t="s">
        <v>64</v>
      </c>
      <c r="F518" s="2" t="s">
        <v>65</v>
      </c>
      <c r="G518" s="3" t="s">
        <v>16</v>
      </c>
      <c r="H518" s="62">
        <v>2</v>
      </c>
      <c r="I518" s="67">
        <v>516</v>
      </c>
      <c r="J518" s="1">
        <f t="shared" si="56"/>
        <v>877</v>
      </c>
    </row>
    <row r="519" spans="1:10">
      <c r="A519" s="28" t="s">
        <v>3409</v>
      </c>
      <c r="B519" s="2" t="s">
        <v>3411</v>
      </c>
      <c r="C519" s="2" t="s">
        <v>3410</v>
      </c>
      <c r="D519" s="3" t="s">
        <v>3271</v>
      </c>
      <c r="E519" s="53" t="s">
        <v>64</v>
      </c>
      <c r="F519" s="2" t="s">
        <v>65</v>
      </c>
      <c r="G519" s="3" t="s">
        <v>16</v>
      </c>
      <c r="H519" s="62">
        <v>2</v>
      </c>
      <c r="I519" s="67">
        <v>526</v>
      </c>
      <c r="J519" s="1">
        <f t="shared" si="56"/>
        <v>894</v>
      </c>
    </row>
    <row r="520" spans="1:10" ht="15.75">
      <c r="A520" s="25"/>
      <c r="B520" s="26"/>
      <c r="C520" s="26" t="s">
        <v>3412</v>
      </c>
      <c r="D520" s="26"/>
      <c r="E520" s="55"/>
      <c r="F520" s="26"/>
      <c r="G520" s="26"/>
      <c r="H520" s="64"/>
      <c r="I520" s="68"/>
    </row>
    <row r="521" spans="1:10">
      <c r="A521" s="28" t="s">
        <v>3413</v>
      </c>
      <c r="B521" s="2" t="s">
        <v>3415</v>
      </c>
      <c r="C521" s="2" t="s">
        <v>3414</v>
      </c>
      <c r="D521" s="3" t="s">
        <v>3271</v>
      </c>
      <c r="E521" s="53" t="s">
        <v>64</v>
      </c>
      <c r="F521" s="2" t="s">
        <v>65</v>
      </c>
      <c r="G521" s="3" t="s">
        <v>16</v>
      </c>
      <c r="H521" s="62">
        <v>2</v>
      </c>
      <c r="I521" s="67">
        <v>501</v>
      </c>
      <c r="J521" s="1">
        <f t="shared" ref="J521:J526" si="57">ROUND(I521*1.7,0)</f>
        <v>852</v>
      </c>
    </row>
    <row r="522" spans="1:10">
      <c r="A522" s="28" t="s">
        <v>3416</v>
      </c>
      <c r="B522" s="2" t="s">
        <v>3418</v>
      </c>
      <c r="C522" s="2" t="s">
        <v>3417</v>
      </c>
      <c r="D522" s="3" t="s">
        <v>3271</v>
      </c>
      <c r="E522" s="53" t="s">
        <v>64</v>
      </c>
      <c r="F522" s="2" t="s">
        <v>65</v>
      </c>
      <c r="G522" s="3" t="s">
        <v>16</v>
      </c>
      <c r="H522" s="62">
        <v>2</v>
      </c>
      <c r="I522" s="67">
        <v>487</v>
      </c>
      <c r="J522" s="1">
        <f t="shared" si="57"/>
        <v>828</v>
      </c>
    </row>
    <row r="523" spans="1:10">
      <c r="A523" s="28" t="s">
        <v>3419</v>
      </c>
      <c r="B523" s="2" t="s">
        <v>3421</v>
      </c>
      <c r="C523" s="2" t="s">
        <v>3420</v>
      </c>
      <c r="D523" s="3" t="s">
        <v>3271</v>
      </c>
      <c r="E523" s="53" t="s">
        <v>64</v>
      </c>
      <c r="F523" s="2" t="s">
        <v>65</v>
      </c>
      <c r="G523" s="3" t="s">
        <v>16</v>
      </c>
      <c r="H523" s="62">
        <v>2</v>
      </c>
      <c r="I523" s="67">
        <v>496</v>
      </c>
      <c r="J523" s="1">
        <f t="shared" si="57"/>
        <v>843</v>
      </c>
    </row>
    <row r="524" spans="1:10">
      <c r="A524" s="28" t="s">
        <v>3422</v>
      </c>
      <c r="B524" s="2" t="s">
        <v>3424</v>
      </c>
      <c r="C524" s="2" t="s">
        <v>3423</v>
      </c>
      <c r="D524" s="3" t="s">
        <v>3271</v>
      </c>
      <c r="E524" s="53" t="s">
        <v>64</v>
      </c>
      <c r="F524" s="2" t="s">
        <v>65</v>
      </c>
      <c r="G524" s="3" t="s">
        <v>16</v>
      </c>
      <c r="H524" s="62">
        <v>2</v>
      </c>
      <c r="I524" s="67">
        <v>525</v>
      </c>
      <c r="J524" s="1">
        <f t="shared" si="57"/>
        <v>893</v>
      </c>
    </row>
    <row r="525" spans="1:10">
      <c r="A525" s="28" t="s">
        <v>3425</v>
      </c>
      <c r="B525" s="2" t="s">
        <v>3427</v>
      </c>
      <c r="C525" s="2" t="s">
        <v>3426</v>
      </c>
      <c r="D525" s="3" t="s">
        <v>3271</v>
      </c>
      <c r="E525" s="53" t="s">
        <v>64</v>
      </c>
      <c r="F525" s="2" t="s">
        <v>65</v>
      </c>
      <c r="G525" s="3" t="s">
        <v>16</v>
      </c>
      <c r="H525" s="62">
        <v>2</v>
      </c>
      <c r="I525" s="67">
        <v>510</v>
      </c>
      <c r="J525" s="1">
        <f t="shared" si="57"/>
        <v>867</v>
      </c>
    </row>
    <row r="526" spans="1:10">
      <c r="A526" s="28" t="s">
        <v>3428</v>
      </c>
      <c r="B526" s="2" t="s">
        <v>3430</v>
      </c>
      <c r="C526" s="2" t="s">
        <v>3429</v>
      </c>
      <c r="D526" s="3" t="s">
        <v>3271</v>
      </c>
      <c r="E526" s="53" t="s">
        <v>64</v>
      </c>
      <c r="F526" s="2" t="s">
        <v>65</v>
      </c>
      <c r="G526" s="3" t="s">
        <v>16</v>
      </c>
      <c r="H526" s="62">
        <v>2</v>
      </c>
      <c r="I526" s="67">
        <v>498</v>
      </c>
      <c r="J526" s="1">
        <f t="shared" si="57"/>
        <v>847</v>
      </c>
    </row>
    <row r="527" spans="1:10" ht="15.75">
      <c r="A527" s="25"/>
      <c r="B527" s="26"/>
      <c r="C527" s="26" t="s">
        <v>3431</v>
      </c>
      <c r="D527" s="26"/>
      <c r="E527" s="55"/>
      <c r="F527" s="26"/>
      <c r="G527" s="26"/>
      <c r="H527" s="64"/>
      <c r="I527" s="68"/>
    </row>
    <row r="528" spans="1:10">
      <c r="A528" s="28" t="s">
        <v>3432</v>
      </c>
      <c r="B528" s="2" t="s">
        <v>3434</v>
      </c>
      <c r="C528" s="2" t="s">
        <v>3433</v>
      </c>
      <c r="D528" s="3" t="s">
        <v>3271</v>
      </c>
      <c r="E528" s="53" t="s">
        <v>64</v>
      </c>
      <c r="F528" s="2" t="s">
        <v>65</v>
      </c>
      <c r="G528" s="3" t="s">
        <v>16</v>
      </c>
      <c r="H528" s="62">
        <v>2</v>
      </c>
      <c r="I528" s="67">
        <v>450</v>
      </c>
      <c r="J528" s="1">
        <f t="shared" ref="J528:J544" si="58">ROUND(I528*1.7,0)</f>
        <v>765</v>
      </c>
    </row>
    <row r="529" spans="1:10">
      <c r="A529" s="28" t="s">
        <v>3435</v>
      </c>
      <c r="B529" s="2" t="s">
        <v>3437</v>
      </c>
      <c r="C529" s="2" t="s">
        <v>3436</v>
      </c>
      <c r="D529" s="3" t="s">
        <v>3271</v>
      </c>
      <c r="E529" s="53" t="s">
        <v>64</v>
      </c>
      <c r="F529" s="2" t="s">
        <v>65</v>
      </c>
      <c r="G529" s="3" t="s">
        <v>16</v>
      </c>
      <c r="H529" s="62">
        <v>2</v>
      </c>
      <c r="I529" s="67">
        <v>474</v>
      </c>
      <c r="J529" s="1">
        <f t="shared" si="58"/>
        <v>806</v>
      </c>
    </row>
    <row r="530" spans="1:10">
      <c r="A530" s="28" t="s">
        <v>3438</v>
      </c>
      <c r="B530" s="2" t="s">
        <v>3440</v>
      </c>
      <c r="C530" s="2" t="s">
        <v>3439</v>
      </c>
      <c r="D530" s="3" t="s">
        <v>3271</v>
      </c>
      <c r="E530" s="53" t="s">
        <v>64</v>
      </c>
      <c r="F530" s="2" t="s">
        <v>65</v>
      </c>
      <c r="G530" s="3" t="s">
        <v>16</v>
      </c>
      <c r="H530" s="62">
        <v>2</v>
      </c>
      <c r="I530" s="67">
        <v>528</v>
      </c>
      <c r="J530" s="1">
        <f t="shared" si="58"/>
        <v>898</v>
      </c>
    </row>
    <row r="531" spans="1:10">
      <c r="A531" s="28" t="s">
        <v>3441</v>
      </c>
      <c r="B531" s="2" t="s">
        <v>3443</v>
      </c>
      <c r="C531" s="2" t="s">
        <v>3442</v>
      </c>
      <c r="D531" s="3" t="s">
        <v>3271</v>
      </c>
      <c r="E531" s="53" t="s">
        <v>64</v>
      </c>
      <c r="F531" s="2" t="s">
        <v>65</v>
      </c>
      <c r="G531" s="3" t="s">
        <v>16</v>
      </c>
      <c r="H531" s="62">
        <v>2</v>
      </c>
      <c r="I531" s="67">
        <v>503</v>
      </c>
      <c r="J531" s="1">
        <f t="shared" si="58"/>
        <v>855</v>
      </c>
    </row>
    <row r="532" spans="1:10">
      <c r="A532" s="28" t="s">
        <v>3444</v>
      </c>
      <c r="B532" s="2" t="s">
        <v>3446</v>
      </c>
      <c r="C532" s="2" t="s">
        <v>3445</v>
      </c>
      <c r="D532" s="3" t="s">
        <v>3271</v>
      </c>
      <c r="E532" s="53" t="s">
        <v>64</v>
      </c>
      <c r="F532" s="2" t="s">
        <v>65</v>
      </c>
      <c r="G532" s="3" t="s">
        <v>16</v>
      </c>
      <c r="H532" s="62">
        <v>2</v>
      </c>
      <c r="I532" s="67">
        <v>529</v>
      </c>
      <c r="J532" s="1">
        <f t="shared" si="58"/>
        <v>899</v>
      </c>
    </row>
    <row r="533" spans="1:10">
      <c r="A533" s="28" t="s">
        <v>3447</v>
      </c>
      <c r="B533" s="2" t="s">
        <v>3449</v>
      </c>
      <c r="C533" s="2" t="s">
        <v>3448</v>
      </c>
      <c r="D533" s="3" t="s">
        <v>3271</v>
      </c>
      <c r="E533" s="53" t="s">
        <v>64</v>
      </c>
      <c r="F533" s="2" t="s">
        <v>65</v>
      </c>
      <c r="G533" s="3" t="s">
        <v>16</v>
      </c>
      <c r="H533" s="62">
        <v>2</v>
      </c>
      <c r="I533" s="67">
        <v>508</v>
      </c>
      <c r="J533" s="1">
        <f t="shared" si="58"/>
        <v>864</v>
      </c>
    </row>
    <row r="534" spans="1:10">
      <c r="A534" s="28" t="s">
        <v>3450</v>
      </c>
      <c r="B534" s="2" t="s">
        <v>3452</v>
      </c>
      <c r="C534" s="2" t="s">
        <v>3451</v>
      </c>
      <c r="D534" s="3" t="s">
        <v>3271</v>
      </c>
      <c r="E534" s="53" t="s">
        <v>64</v>
      </c>
      <c r="F534" s="2" t="s">
        <v>65</v>
      </c>
      <c r="G534" s="3" t="s">
        <v>16</v>
      </c>
      <c r="H534" s="62">
        <v>2</v>
      </c>
      <c r="I534" s="67">
        <v>497</v>
      </c>
      <c r="J534" s="1">
        <f t="shared" si="58"/>
        <v>845</v>
      </c>
    </row>
    <row r="535" spans="1:10">
      <c r="A535" s="28" t="s">
        <v>3453</v>
      </c>
      <c r="B535" s="2" t="s">
        <v>3455</v>
      </c>
      <c r="C535" s="2" t="s">
        <v>3454</v>
      </c>
      <c r="D535" s="3" t="s">
        <v>3271</v>
      </c>
      <c r="E535" s="53" t="s">
        <v>64</v>
      </c>
      <c r="F535" s="2" t="s">
        <v>65</v>
      </c>
      <c r="G535" s="3" t="s">
        <v>16</v>
      </c>
      <c r="H535" s="62">
        <v>2</v>
      </c>
      <c r="I535" s="67">
        <v>523</v>
      </c>
      <c r="J535" s="1">
        <f t="shared" si="58"/>
        <v>889</v>
      </c>
    </row>
    <row r="536" spans="1:10">
      <c r="A536" s="28" t="s">
        <v>3456</v>
      </c>
      <c r="B536" s="2" t="s">
        <v>3458</v>
      </c>
      <c r="C536" s="2" t="s">
        <v>3457</v>
      </c>
      <c r="D536" s="3" t="s">
        <v>3271</v>
      </c>
      <c r="E536" s="53" t="s">
        <v>64</v>
      </c>
      <c r="F536" s="2" t="s">
        <v>65</v>
      </c>
      <c r="G536" s="3" t="s">
        <v>16</v>
      </c>
      <c r="H536" s="62">
        <v>2</v>
      </c>
      <c r="I536" s="67">
        <v>493</v>
      </c>
      <c r="J536" s="1">
        <f t="shared" si="58"/>
        <v>838</v>
      </c>
    </row>
    <row r="537" spans="1:10">
      <c r="A537" s="28" t="s">
        <v>3459</v>
      </c>
      <c r="B537" s="2" t="s">
        <v>3461</v>
      </c>
      <c r="C537" s="2" t="s">
        <v>3460</v>
      </c>
      <c r="D537" s="3" t="s">
        <v>3271</v>
      </c>
      <c r="E537" s="53" t="s">
        <v>64</v>
      </c>
      <c r="F537" s="2" t="s">
        <v>65</v>
      </c>
      <c r="G537" s="3" t="s">
        <v>16</v>
      </c>
      <c r="H537" s="62">
        <v>2</v>
      </c>
      <c r="I537" s="67">
        <v>502</v>
      </c>
      <c r="J537" s="1">
        <f t="shared" si="58"/>
        <v>853</v>
      </c>
    </row>
    <row r="538" spans="1:10">
      <c r="A538" s="28" t="s">
        <v>3462</v>
      </c>
      <c r="B538" s="2" t="s">
        <v>3464</v>
      </c>
      <c r="C538" s="2" t="s">
        <v>3463</v>
      </c>
      <c r="D538" s="3" t="s">
        <v>3271</v>
      </c>
      <c r="E538" s="53" t="s">
        <v>64</v>
      </c>
      <c r="F538" s="2" t="s">
        <v>65</v>
      </c>
      <c r="G538" s="3" t="s">
        <v>16</v>
      </c>
      <c r="H538" s="62">
        <v>2</v>
      </c>
      <c r="I538" s="67">
        <v>534</v>
      </c>
      <c r="J538" s="1">
        <f t="shared" si="58"/>
        <v>908</v>
      </c>
    </row>
    <row r="539" spans="1:10">
      <c r="A539" s="28" t="s">
        <v>3465</v>
      </c>
      <c r="B539" s="2" t="s">
        <v>3467</v>
      </c>
      <c r="C539" s="2" t="s">
        <v>3466</v>
      </c>
      <c r="D539" s="3" t="s">
        <v>3271</v>
      </c>
      <c r="E539" s="53" t="s">
        <v>64</v>
      </c>
      <c r="F539" s="2" t="s">
        <v>65</v>
      </c>
      <c r="G539" s="3" t="s">
        <v>16</v>
      </c>
      <c r="H539" s="62">
        <v>2</v>
      </c>
      <c r="I539" s="67">
        <v>509</v>
      </c>
      <c r="J539" s="1">
        <f t="shared" si="58"/>
        <v>865</v>
      </c>
    </row>
    <row r="540" spans="1:10">
      <c r="A540" s="28" t="s">
        <v>3468</v>
      </c>
      <c r="B540" s="2" t="s">
        <v>3470</v>
      </c>
      <c r="C540" s="2" t="s">
        <v>3469</v>
      </c>
      <c r="D540" s="3" t="s">
        <v>3271</v>
      </c>
      <c r="E540" s="53" t="s">
        <v>64</v>
      </c>
      <c r="F540" s="2" t="s">
        <v>65</v>
      </c>
      <c r="G540" s="3" t="s">
        <v>16</v>
      </c>
      <c r="H540" s="62">
        <v>2</v>
      </c>
      <c r="I540" s="67">
        <v>526</v>
      </c>
      <c r="J540" s="1">
        <f t="shared" si="58"/>
        <v>894</v>
      </c>
    </row>
    <row r="541" spans="1:10">
      <c r="A541" s="28" t="s">
        <v>3471</v>
      </c>
      <c r="B541" s="2" t="s">
        <v>3473</v>
      </c>
      <c r="C541" s="2" t="s">
        <v>3472</v>
      </c>
      <c r="D541" s="3" t="s">
        <v>3271</v>
      </c>
      <c r="E541" s="53" t="s">
        <v>64</v>
      </c>
      <c r="F541" s="2" t="s">
        <v>65</v>
      </c>
      <c r="G541" s="3" t="s">
        <v>16</v>
      </c>
      <c r="H541" s="62">
        <v>2</v>
      </c>
      <c r="I541" s="67">
        <v>529</v>
      </c>
      <c r="J541" s="1">
        <f t="shared" si="58"/>
        <v>899</v>
      </c>
    </row>
    <row r="542" spans="1:10">
      <c r="A542" s="28" t="s">
        <v>3474</v>
      </c>
      <c r="B542" s="2" t="s">
        <v>3476</v>
      </c>
      <c r="C542" s="2" t="s">
        <v>3475</v>
      </c>
      <c r="D542" s="3" t="s">
        <v>3271</v>
      </c>
      <c r="E542" s="53" t="s">
        <v>64</v>
      </c>
      <c r="F542" s="2" t="s">
        <v>65</v>
      </c>
      <c r="G542" s="3" t="s">
        <v>16</v>
      </c>
      <c r="H542" s="62">
        <v>2</v>
      </c>
      <c r="I542" s="67">
        <v>526</v>
      </c>
      <c r="J542" s="1">
        <f t="shared" si="58"/>
        <v>894</v>
      </c>
    </row>
    <row r="543" spans="1:10">
      <c r="A543" s="28" t="s">
        <v>3477</v>
      </c>
      <c r="B543" s="2" t="s">
        <v>3479</v>
      </c>
      <c r="C543" s="2" t="s">
        <v>3478</v>
      </c>
      <c r="D543" s="3" t="s">
        <v>3271</v>
      </c>
      <c r="E543" s="53" t="s">
        <v>64</v>
      </c>
      <c r="F543" s="2" t="s">
        <v>65</v>
      </c>
      <c r="G543" s="3" t="s">
        <v>16</v>
      </c>
      <c r="H543" s="62">
        <v>2</v>
      </c>
      <c r="I543" s="67">
        <v>498</v>
      </c>
      <c r="J543" s="1">
        <f t="shared" si="58"/>
        <v>847</v>
      </c>
    </row>
    <row r="544" spans="1:10">
      <c r="A544" s="28" t="s">
        <v>3480</v>
      </c>
      <c r="B544" s="2" t="s">
        <v>3482</v>
      </c>
      <c r="C544" s="2" t="s">
        <v>3481</v>
      </c>
      <c r="D544" s="3" t="s">
        <v>3271</v>
      </c>
      <c r="E544" s="53" t="s">
        <v>64</v>
      </c>
      <c r="F544" s="2" t="s">
        <v>65</v>
      </c>
      <c r="G544" s="3" t="s">
        <v>16</v>
      </c>
      <c r="H544" s="62">
        <v>2</v>
      </c>
      <c r="I544" s="67">
        <v>513</v>
      </c>
      <c r="J544" s="1">
        <f t="shared" si="58"/>
        <v>872</v>
      </c>
    </row>
    <row r="545" spans="1:10" ht="15.75">
      <c r="A545" s="25"/>
      <c r="B545" s="26"/>
      <c r="C545" s="26" t="s">
        <v>3483</v>
      </c>
      <c r="D545" s="26"/>
      <c r="E545" s="55"/>
      <c r="F545" s="26"/>
      <c r="G545" s="26"/>
      <c r="H545" s="64"/>
      <c r="I545" s="68"/>
    </row>
    <row r="546" spans="1:10">
      <c r="A546" s="28" t="s">
        <v>3484</v>
      </c>
      <c r="B546" s="2" t="s">
        <v>3486</v>
      </c>
      <c r="C546" s="2" t="s">
        <v>3485</v>
      </c>
      <c r="D546" s="3" t="s">
        <v>3271</v>
      </c>
      <c r="E546" s="53" t="s">
        <v>64</v>
      </c>
      <c r="F546" s="2" t="s">
        <v>65</v>
      </c>
      <c r="G546" s="3" t="s">
        <v>16</v>
      </c>
      <c r="H546" s="62">
        <v>2</v>
      </c>
      <c r="I546" s="67">
        <v>450</v>
      </c>
      <c r="J546" s="1">
        <f t="shared" ref="J546:J558" si="59">ROUND(I546*1.7,0)</f>
        <v>765</v>
      </c>
    </row>
    <row r="547" spans="1:10">
      <c r="A547" s="28" t="s">
        <v>3487</v>
      </c>
      <c r="B547" s="2" t="s">
        <v>3489</v>
      </c>
      <c r="C547" s="2" t="s">
        <v>3488</v>
      </c>
      <c r="D547" s="3" t="s">
        <v>3271</v>
      </c>
      <c r="E547" s="53" t="s">
        <v>64</v>
      </c>
      <c r="F547" s="2" t="s">
        <v>65</v>
      </c>
      <c r="G547" s="3" t="s">
        <v>16</v>
      </c>
      <c r="H547" s="62">
        <v>2</v>
      </c>
      <c r="I547" s="67">
        <v>529</v>
      </c>
      <c r="J547" s="1">
        <f t="shared" si="59"/>
        <v>899</v>
      </c>
    </row>
    <row r="548" spans="1:10">
      <c r="A548" s="28" t="s">
        <v>3490</v>
      </c>
      <c r="B548" s="2" t="s">
        <v>3492</v>
      </c>
      <c r="C548" s="2" t="s">
        <v>3491</v>
      </c>
      <c r="D548" s="3" t="s">
        <v>3271</v>
      </c>
      <c r="E548" s="53" t="s">
        <v>64</v>
      </c>
      <c r="F548" s="2" t="s">
        <v>65</v>
      </c>
      <c r="G548" s="3" t="s">
        <v>16</v>
      </c>
      <c r="H548" s="62">
        <v>2</v>
      </c>
      <c r="I548" s="67">
        <v>528</v>
      </c>
      <c r="J548" s="1">
        <f t="shared" si="59"/>
        <v>898</v>
      </c>
    </row>
    <row r="549" spans="1:10">
      <c r="A549" s="28" t="s">
        <v>3493</v>
      </c>
      <c r="B549" s="2" t="s">
        <v>3495</v>
      </c>
      <c r="C549" s="2" t="s">
        <v>3494</v>
      </c>
      <c r="D549" s="3" t="s">
        <v>3271</v>
      </c>
      <c r="E549" s="53" t="s">
        <v>64</v>
      </c>
      <c r="F549" s="2" t="s">
        <v>65</v>
      </c>
      <c r="G549" s="3" t="s">
        <v>16</v>
      </c>
      <c r="H549" s="62">
        <v>2</v>
      </c>
      <c r="I549" s="67">
        <v>530</v>
      </c>
      <c r="J549" s="1">
        <f t="shared" si="59"/>
        <v>901</v>
      </c>
    </row>
    <row r="550" spans="1:10">
      <c r="A550" s="28" t="s">
        <v>3496</v>
      </c>
      <c r="B550" s="2" t="s">
        <v>3498</v>
      </c>
      <c r="C550" s="2" t="s">
        <v>3497</v>
      </c>
      <c r="D550" s="3" t="s">
        <v>3271</v>
      </c>
      <c r="E550" s="53" t="s">
        <v>64</v>
      </c>
      <c r="F550" s="2" t="s">
        <v>65</v>
      </c>
      <c r="G550" s="3" t="s">
        <v>16</v>
      </c>
      <c r="H550" s="62">
        <v>2</v>
      </c>
      <c r="I550" s="67">
        <v>482</v>
      </c>
      <c r="J550" s="1">
        <f t="shared" si="59"/>
        <v>819</v>
      </c>
    </row>
    <row r="551" spans="1:10">
      <c r="A551" s="28" t="s">
        <v>3499</v>
      </c>
      <c r="B551" s="2" t="s">
        <v>3501</v>
      </c>
      <c r="C551" s="2" t="s">
        <v>3500</v>
      </c>
      <c r="D551" s="3" t="s">
        <v>3271</v>
      </c>
      <c r="E551" s="53" t="s">
        <v>64</v>
      </c>
      <c r="F551" s="2" t="s">
        <v>65</v>
      </c>
      <c r="G551" s="3" t="s">
        <v>16</v>
      </c>
      <c r="H551" s="62">
        <v>2</v>
      </c>
      <c r="I551" s="67">
        <v>518</v>
      </c>
      <c r="J551" s="1">
        <f t="shared" si="59"/>
        <v>881</v>
      </c>
    </row>
    <row r="552" spans="1:10">
      <c r="A552" s="28" t="s">
        <v>3502</v>
      </c>
      <c r="B552" s="2" t="s">
        <v>3504</v>
      </c>
      <c r="C552" s="2" t="s">
        <v>3503</v>
      </c>
      <c r="D552" s="3" t="s">
        <v>3271</v>
      </c>
      <c r="E552" s="53" t="s">
        <v>64</v>
      </c>
      <c r="F552" s="2" t="s">
        <v>65</v>
      </c>
      <c r="G552" s="3" t="s">
        <v>16</v>
      </c>
      <c r="H552" s="62">
        <v>2</v>
      </c>
      <c r="I552" s="67">
        <v>526</v>
      </c>
      <c r="J552" s="1">
        <f t="shared" si="59"/>
        <v>894</v>
      </c>
    </row>
    <row r="553" spans="1:10">
      <c r="A553" s="28" t="s">
        <v>3505</v>
      </c>
      <c r="B553" s="2" t="s">
        <v>3507</v>
      </c>
      <c r="C553" s="2" t="s">
        <v>3506</v>
      </c>
      <c r="D553" s="3" t="s">
        <v>3271</v>
      </c>
      <c r="E553" s="53" t="s">
        <v>64</v>
      </c>
      <c r="F553" s="2" t="s">
        <v>65</v>
      </c>
      <c r="G553" s="3" t="s">
        <v>16</v>
      </c>
      <c r="H553" s="62">
        <v>2</v>
      </c>
      <c r="I553" s="67">
        <v>508</v>
      </c>
      <c r="J553" s="1">
        <f t="shared" si="59"/>
        <v>864</v>
      </c>
    </row>
    <row r="554" spans="1:10">
      <c r="A554" s="28" t="s">
        <v>3508</v>
      </c>
      <c r="B554" s="2" t="s">
        <v>3510</v>
      </c>
      <c r="C554" s="2" t="s">
        <v>3509</v>
      </c>
      <c r="D554" s="3" t="s">
        <v>3271</v>
      </c>
      <c r="E554" s="53" t="s">
        <v>64</v>
      </c>
      <c r="F554" s="2" t="s">
        <v>65</v>
      </c>
      <c r="G554" s="3" t="s">
        <v>16</v>
      </c>
      <c r="H554" s="62">
        <v>2</v>
      </c>
      <c r="I554" s="67">
        <v>531</v>
      </c>
      <c r="J554" s="1">
        <f t="shared" si="59"/>
        <v>903</v>
      </c>
    </row>
    <row r="555" spans="1:10">
      <c r="A555" s="28" t="s">
        <v>3511</v>
      </c>
      <c r="B555" s="2" t="s">
        <v>3513</v>
      </c>
      <c r="C555" s="2" t="s">
        <v>3512</v>
      </c>
      <c r="D555" s="3" t="s">
        <v>3271</v>
      </c>
      <c r="E555" s="53" t="s">
        <v>64</v>
      </c>
      <c r="F555" s="2" t="s">
        <v>65</v>
      </c>
      <c r="G555" s="3" t="s">
        <v>16</v>
      </c>
      <c r="H555" s="62">
        <v>2</v>
      </c>
      <c r="I555" s="67">
        <v>529</v>
      </c>
      <c r="J555" s="1">
        <f t="shared" si="59"/>
        <v>899</v>
      </c>
    </row>
    <row r="556" spans="1:10">
      <c r="A556" s="28" t="s">
        <v>3514</v>
      </c>
      <c r="B556" s="2" t="s">
        <v>3516</v>
      </c>
      <c r="C556" s="2" t="s">
        <v>3515</v>
      </c>
      <c r="D556" s="3" t="s">
        <v>3271</v>
      </c>
      <c r="E556" s="53" t="s">
        <v>64</v>
      </c>
      <c r="F556" s="2" t="s">
        <v>65</v>
      </c>
      <c r="G556" s="3" t="s">
        <v>16</v>
      </c>
      <c r="H556" s="62">
        <v>2</v>
      </c>
      <c r="I556" s="67">
        <v>465</v>
      </c>
      <c r="J556" s="1">
        <f t="shared" si="59"/>
        <v>791</v>
      </c>
    </row>
    <row r="557" spans="1:10">
      <c r="A557" s="28" t="s">
        <v>3517</v>
      </c>
      <c r="B557" s="2" t="s">
        <v>3519</v>
      </c>
      <c r="C557" s="2" t="s">
        <v>3518</v>
      </c>
      <c r="D557" s="3" t="s">
        <v>3271</v>
      </c>
      <c r="E557" s="53" t="s">
        <v>64</v>
      </c>
      <c r="F557" s="2" t="s">
        <v>65</v>
      </c>
      <c r="G557" s="3" t="s">
        <v>16</v>
      </c>
      <c r="H557" s="62">
        <v>2</v>
      </c>
      <c r="I557" s="67">
        <v>535</v>
      </c>
      <c r="J557" s="1">
        <f t="shared" si="59"/>
        <v>910</v>
      </c>
    </row>
    <row r="558" spans="1:10">
      <c r="A558" s="28" t="s">
        <v>3520</v>
      </c>
      <c r="B558" s="2" t="s">
        <v>3522</v>
      </c>
      <c r="C558" s="2" t="s">
        <v>3521</v>
      </c>
      <c r="D558" s="3" t="s">
        <v>3271</v>
      </c>
      <c r="E558" s="53" t="s">
        <v>64</v>
      </c>
      <c r="F558" s="2" t="s">
        <v>65</v>
      </c>
      <c r="G558" s="3" t="s">
        <v>16</v>
      </c>
      <c r="H558" s="62">
        <v>2</v>
      </c>
      <c r="I558" s="67">
        <v>470</v>
      </c>
      <c r="J558" s="1">
        <f t="shared" si="59"/>
        <v>799</v>
      </c>
    </row>
    <row r="559" spans="1:10" ht="15.75">
      <c r="A559" s="25"/>
      <c r="B559" s="26"/>
      <c r="C559" s="26" t="s">
        <v>3523</v>
      </c>
      <c r="D559" s="26"/>
      <c r="E559" s="55"/>
      <c r="F559" s="26"/>
      <c r="G559" s="26"/>
      <c r="H559" s="64"/>
      <c r="I559" s="68"/>
    </row>
    <row r="560" spans="1:10">
      <c r="A560" s="28" t="s">
        <v>3524</v>
      </c>
      <c r="B560" s="2" t="s">
        <v>3526</v>
      </c>
      <c r="C560" s="2" t="s">
        <v>3525</v>
      </c>
      <c r="D560" s="3" t="s">
        <v>3271</v>
      </c>
      <c r="E560" s="53" t="s">
        <v>64</v>
      </c>
      <c r="F560" s="2" t="s">
        <v>65</v>
      </c>
      <c r="G560" s="3" t="s">
        <v>16</v>
      </c>
      <c r="H560" s="62">
        <v>2</v>
      </c>
      <c r="I560" s="67">
        <v>527</v>
      </c>
      <c r="J560" s="1">
        <f t="shared" ref="J560:J581" si="60">ROUND(I560*1.7,0)</f>
        <v>896</v>
      </c>
    </row>
    <row r="561" spans="1:10">
      <c r="A561" s="28" t="s">
        <v>3527</v>
      </c>
      <c r="B561" s="2" t="s">
        <v>3529</v>
      </c>
      <c r="C561" s="2" t="s">
        <v>3528</v>
      </c>
      <c r="D561" s="3" t="s">
        <v>3271</v>
      </c>
      <c r="E561" s="53" t="s">
        <v>64</v>
      </c>
      <c r="F561" s="2" t="s">
        <v>65</v>
      </c>
      <c r="G561" s="3" t="s">
        <v>16</v>
      </c>
      <c r="H561" s="62">
        <v>2</v>
      </c>
      <c r="I561" s="67">
        <v>459</v>
      </c>
      <c r="J561" s="1">
        <f t="shared" si="60"/>
        <v>780</v>
      </c>
    </row>
    <row r="562" spans="1:10">
      <c r="A562" s="28" t="s">
        <v>3530</v>
      </c>
      <c r="B562" s="2" t="s">
        <v>3532</v>
      </c>
      <c r="C562" s="2" t="s">
        <v>3531</v>
      </c>
      <c r="D562" s="3" t="s">
        <v>3271</v>
      </c>
      <c r="E562" s="53" t="s">
        <v>64</v>
      </c>
      <c r="F562" s="2" t="s">
        <v>65</v>
      </c>
      <c r="G562" s="3" t="s">
        <v>16</v>
      </c>
      <c r="H562" s="62">
        <v>2</v>
      </c>
      <c r="I562" s="67">
        <v>501</v>
      </c>
      <c r="J562" s="1">
        <f t="shared" si="60"/>
        <v>852</v>
      </c>
    </row>
    <row r="563" spans="1:10">
      <c r="A563" s="28" t="s">
        <v>3533</v>
      </c>
      <c r="B563" s="2" t="s">
        <v>3535</v>
      </c>
      <c r="C563" s="2" t="s">
        <v>3534</v>
      </c>
      <c r="D563" s="3" t="s">
        <v>3271</v>
      </c>
      <c r="E563" s="53" t="s">
        <v>64</v>
      </c>
      <c r="F563" s="2" t="s">
        <v>65</v>
      </c>
      <c r="G563" s="3" t="s">
        <v>16</v>
      </c>
      <c r="H563" s="62">
        <v>2</v>
      </c>
      <c r="I563" s="67">
        <v>452</v>
      </c>
      <c r="J563" s="1">
        <f t="shared" si="60"/>
        <v>768</v>
      </c>
    </row>
    <row r="564" spans="1:10">
      <c r="A564" s="28" t="s">
        <v>3536</v>
      </c>
      <c r="B564" s="2" t="s">
        <v>3538</v>
      </c>
      <c r="C564" s="2" t="s">
        <v>3537</v>
      </c>
      <c r="D564" s="3" t="s">
        <v>3271</v>
      </c>
      <c r="E564" s="53" t="s">
        <v>64</v>
      </c>
      <c r="F564" s="2" t="s">
        <v>65</v>
      </c>
      <c r="G564" s="3" t="s">
        <v>16</v>
      </c>
      <c r="H564" s="62">
        <v>2</v>
      </c>
      <c r="I564" s="67">
        <v>530</v>
      </c>
      <c r="J564" s="1">
        <f t="shared" si="60"/>
        <v>901</v>
      </c>
    </row>
    <row r="565" spans="1:10">
      <c r="A565" s="28" t="s">
        <v>3539</v>
      </c>
      <c r="B565" s="2" t="s">
        <v>3541</v>
      </c>
      <c r="C565" s="2" t="s">
        <v>3540</v>
      </c>
      <c r="D565" s="3" t="s">
        <v>3271</v>
      </c>
      <c r="E565" s="53" t="s">
        <v>64</v>
      </c>
      <c r="F565" s="2" t="s">
        <v>65</v>
      </c>
      <c r="G565" s="3" t="s">
        <v>16</v>
      </c>
      <c r="H565" s="62">
        <v>2</v>
      </c>
      <c r="I565" s="67">
        <v>499</v>
      </c>
      <c r="J565" s="1">
        <f t="shared" si="60"/>
        <v>848</v>
      </c>
    </row>
    <row r="566" spans="1:10">
      <c r="A566" s="28" t="s">
        <v>3542</v>
      </c>
      <c r="B566" s="2" t="s">
        <v>3544</v>
      </c>
      <c r="C566" s="2" t="s">
        <v>3543</v>
      </c>
      <c r="D566" s="3" t="s">
        <v>3271</v>
      </c>
      <c r="E566" s="53" t="s">
        <v>64</v>
      </c>
      <c r="F566" s="2" t="s">
        <v>65</v>
      </c>
      <c r="G566" s="3" t="s">
        <v>16</v>
      </c>
      <c r="H566" s="62">
        <v>2</v>
      </c>
      <c r="I566" s="67">
        <v>496</v>
      </c>
      <c r="J566" s="1">
        <f t="shared" si="60"/>
        <v>843</v>
      </c>
    </row>
    <row r="567" spans="1:10">
      <c r="A567" s="28" t="s">
        <v>3545</v>
      </c>
      <c r="B567" s="2" t="s">
        <v>3547</v>
      </c>
      <c r="C567" s="2" t="s">
        <v>3546</v>
      </c>
      <c r="D567" s="3" t="s">
        <v>3271</v>
      </c>
      <c r="E567" s="53" t="s">
        <v>64</v>
      </c>
      <c r="F567" s="2" t="s">
        <v>65</v>
      </c>
      <c r="G567" s="3" t="s">
        <v>16</v>
      </c>
      <c r="H567" s="62">
        <v>2</v>
      </c>
      <c r="I567" s="67">
        <v>515</v>
      </c>
      <c r="J567" s="1">
        <f t="shared" si="60"/>
        <v>876</v>
      </c>
    </row>
    <row r="568" spans="1:10">
      <c r="A568" s="28" t="s">
        <v>3548</v>
      </c>
      <c r="B568" s="2" t="s">
        <v>3550</v>
      </c>
      <c r="C568" s="2" t="s">
        <v>3549</v>
      </c>
      <c r="D568" s="3" t="s">
        <v>3271</v>
      </c>
      <c r="E568" s="53" t="s">
        <v>64</v>
      </c>
      <c r="F568" s="2" t="s">
        <v>65</v>
      </c>
      <c r="G568" s="3" t="s">
        <v>16</v>
      </c>
      <c r="H568" s="62">
        <v>2</v>
      </c>
      <c r="I568" s="67">
        <v>519</v>
      </c>
      <c r="J568" s="1">
        <f t="shared" si="60"/>
        <v>882</v>
      </c>
    </row>
    <row r="569" spans="1:10">
      <c r="A569" s="28" t="s">
        <v>3551</v>
      </c>
      <c r="B569" s="2" t="s">
        <v>3553</v>
      </c>
      <c r="C569" s="2" t="s">
        <v>3552</v>
      </c>
      <c r="D569" s="3" t="s">
        <v>3271</v>
      </c>
      <c r="E569" s="53" t="s">
        <v>64</v>
      </c>
      <c r="F569" s="2" t="s">
        <v>65</v>
      </c>
      <c r="G569" s="3" t="s">
        <v>16</v>
      </c>
      <c r="H569" s="62">
        <v>2</v>
      </c>
      <c r="I569" s="67">
        <v>487</v>
      </c>
      <c r="J569" s="1">
        <f t="shared" si="60"/>
        <v>828</v>
      </c>
    </row>
    <row r="570" spans="1:10">
      <c r="A570" s="28" t="s">
        <v>3554</v>
      </c>
      <c r="B570" s="2" t="s">
        <v>3556</v>
      </c>
      <c r="C570" s="2" t="s">
        <v>3555</v>
      </c>
      <c r="D570" s="3" t="s">
        <v>3271</v>
      </c>
      <c r="E570" s="53" t="s">
        <v>64</v>
      </c>
      <c r="F570" s="2" t="s">
        <v>65</v>
      </c>
      <c r="G570" s="3" t="s">
        <v>16</v>
      </c>
      <c r="H570" s="62">
        <v>2</v>
      </c>
      <c r="I570" s="67">
        <v>480</v>
      </c>
      <c r="J570" s="1">
        <f t="shared" si="60"/>
        <v>816</v>
      </c>
    </row>
    <row r="571" spans="1:10">
      <c r="A571" s="28" t="s">
        <v>3557</v>
      </c>
      <c r="B571" s="2" t="s">
        <v>3559</v>
      </c>
      <c r="C571" s="2" t="s">
        <v>3558</v>
      </c>
      <c r="D571" s="3" t="s">
        <v>3271</v>
      </c>
      <c r="E571" s="53" t="s">
        <v>64</v>
      </c>
      <c r="F571" s="2" t="s">
        <v>65</v>
      </c>
      <c r="G571" s="3" t="s">
        <v>16</v>
      </c>
      <c r="H571" s="62">
        <v>2</v>
      </c>
      <c r="I571" s="67">
        <v>517</v>
      </c>
      <c r="J571" s="1">
        <f t="shared" si="60"/>
        <v>879</v>
      </c>
    </row>
    <row r="572" spans="1:10">
      <c r="A572" s="28" t="s">
        <v>3560</v>
      </c>
      <c r="B572" s="2" t="s">
        <v>3562</v>
      </c>
      <c r="C572" s="2" t="s">
        <v>3561</v>
      </c>
      <c r="D572" s="3" t="s">
        <v>3271</v>
      </c>
      <c r="E572" s="53" t="s">
        <v>64</v>
      </c>
      <c r="F572" s="2" t="s">
        <v>65</v>
      </c>
      <c r="G572" s="3" t="s">
        <v>16</v>
      </c>
      <c r="H572" s="62">
        <v>2</v>
      </c>
      <c r="I572" s="67">
        <v>518</v>
      </c>
      <c r="J572" s="1">
        <f t="shared" si="60"/>
        <v>881</v>
      </c>
    </row>
    <row r="573" spans="1:10">
      <c r="A573" s="28" t="s">
        <v>3563</v>
      </c>
      <c r="B573" s="2" t="s">
        <v>3565</v>
      </c>
      <c r="C573" s="2" t="s">
        <v>3564</v>
      </c>
      <c r="D573" s="3" t="s">
        <v>3271</v>
      </c>
      <c r="E573" s="53" t="s">
        <v>64</v>
      </c>
      <c r="F573" s="2" t="s">
        <v>65</v>
      </c>
      <c r="G573" s="3" t="s">
        <v>16</v>
      </c>
      <c r="H573" s="62">
        <v>2</v>
      </c>
      <c r="I573" s="67">
        <v>454</v>
      </c>
      <c r="J573" s="1">
        <f t="shared" si="60"/>
        <v>772</v>
      </c>
    </row>
    <row r="574" spans="1:10">
      <c r="A574" s="28" t="s">
        <v>3566</v>
      </c>
      <c r="B574" s="2" t="s">
        <v>3568</v>
      </c>
      <c r="C574" s="2" t="s">
        <v>3567</v>
      </c>
      <c r="D574" s="3" t="s">
        <v>3271</v>
      </c>
      <c r="E574" s="53" t="s">
        <v>64</v>
      </c>
      <c r="F574" s="2" t="s">
        <v>65</v>
      </c>
      <c r="G574" s="3" t="s">
        <v>16</v>
      </c>
      <c r="H574" s="62">
        <v>2</v>
      </c>
      <c r="I574" s="67">
        <v>442</v>
      </c>
      <c r="J574" s="1">
        <f t="shared" si="60"/>
        <v>751</v>
      </c>
    </row>
    <row r="575" spans="1:10">
      <c r="A575" s="28" t="s">
        <v>3569</v>
      </c>
      <c r="B575" s="2" t="s">
        <v>3571</v>
      </c>
      <c r="C575" s="2" t="s">
        <v>3570</v>
      </c>
      <c r="D575" s="3" t="s">
        <v>3271</v>
      </c>
      <c r="E575" s="53" t="s">
        <v>64</v>
      </c>
      <c r="F575" s="2" t="s">
        <v>65</v>
      </c>
      <c r="G575" s="3" t="s">
        <v>16</v>
      </c>
      <c r="H575" s="62">
        <v>2</v>
      </c>
      <c r="I575" s="67">
        <v>422</v>
      </c>
      <c r="J575" s="1">
        <f t="shared" si="60"/>
        <v>717</v>
      </c>
    </row>
    <row r="576" spans="1:10">
      <c r="A576" s="28" t="s">
        <v>3572</v>
      </c>
      <c r="B576" s="2" t="s">
        <v>3574</v>
      </c>
      <c r="C576" s="2" t="s">
        <v>3573</v>
      </c>
      <c r="D576" s="3" t="s">
        <v>3271</v>
      </c>
      <c r="E576" s="53" t="s">
        <v>64</v>
      </c>
      <c r="F576" s="2" t="s">
        <v>65</v>
      </c>
      <c r="G576" s="3" t="s">
        <v>16</v>
      </c>
      <c r="H576" s="62">
        <v>2</v>
      </c>
      <c r="I576" s="67">
        <v>513</v>
      </c>
      <c r="J576" s="1">
        <f t="shared" si="60"/>
        <v>872</v>
      </c>
    </row>
    <row r="577" spans="1:10">
      <c r="A577" s="28" t="s">
        <v>3575</v>
      </c>
      <c r="B577" s="2" t="s">
        <v>3577</v>
      </c>
      <c r="C577" s="2" t="s">
        <v>3576</v>
      </c>
      <c r="D577" s="3" t="s">
        <v>3271</v>
      </c>
      <c r="E577" s="53" t="s">
        <v>64</v>
      </c>
      <c r="F577" s="2" t="s">
        <v>65</v>
      </c>
      <c r="G577" s="3" t="s">
        <v>16</v>
      </c>
      <c r="H577" s="62">
        <v>2</v>
      </c>
      <c r="I577" s="67">
        <v>527</v>
      </c>
      <c r="J577" s="1">
        <f t="shared" si="60"/>
        <v>896</v>
      </c>
    </row>
    <row r="578" spans="1:10">
      <c r="A578" s="28" t="s">
        <v>3578</v>
      </c>
      <c r="B578" s="2" t="s">
        <v>3580</v>
      </c>
      <c r="C578" s="2" t="s">
        <v>3579</v>
      </c>
      <c r="D578" s="3" t="s">
        <v>3271</v>
      </c>
      <c r="E578" s="53" t="s">
        <v>64</v>
      </c>
      <c r="F578" s="2" t="s">
        <v>65</v>
      </c>
      <c r="G578" s="3" t="s">
        <v>16</v>
      </c>
      <c r="H578" s="62">
        <v>2</v>
      </c>
      <c r="I578" s="67">
        <v>522</v>
      </c>
      <c r="J578" s="1">
        <f t="shared" si="60"/>
        <v>887</v>
      </c>
    </row>
    <row r="579" spans="1:10">
      <c r="A579" s="28" t="s">
        <v>3581</v>
      </c>
      <c r="B579" s="2" t="s">
        <v>3583</v>
      </c>
      <c r="C579" s="2" t="s">
        <v>3582</v>
      </c>
      <c r="D579" s="3" t="s">
        <v>3271</v>
      </c>
      <c r="E579" s="53" t="s">
        <v>64</v>
      </c>
      <c r="F579" s="2" t="s">
        <v>65</v>
      </c>
      <c r="G579" s="3" t="s">
        <v>16</v>
      </c>
      <c r="H579" s="62">
        <v>2</v>
      </c>
      <c r="I579" s="67">
        <v>474</v>
      </c>
      <c r="J579" s="1">
        <f t="shared" si="60"/>
        <v>806</v>
      </c>
    </row>
    <row r="580" spans="1:10">
      <c r="A580" s="28" t="s">
        <v>3584</v>
      </c>
      <c r="B580" s="2" t="s">
        <v>3586</v>
      </c>
      <c r="C580" s="2" t="s">
        <v>3585</v>
      </c>
      <c r="D580" s="3" t="s">
        <v>3271</v>
      </c>
      <c r="E580" s="53" t="s">
        <v>64</v>
      </c>
      <c r="F580" s="2" t="s">
        <v>65</v>
      </c>
      <c r="G580" s="3" t="s">
        <v>16</v>
      </c>
      <c r="H580" s="62">
        <v>2</v>
      </c>
      <c r="I580" s="67">
        <v>527</v>
      </c>
      <c r="J580" s="1">
        <f t="shared" si="60"/>
        <v>896</v>
      </c>
    </row>
    <row r="581" spans="1:10">
      <c r="A581" s="28" t="s">
        <v>3587</v>
      </c>
      <c r="B581" s="2" t="s">
        <v>3589</v>
      </c>
      <c r="C581" s="2" t="s">
        <v>3588</v>
      </c>
      <c r="D581" s="3" t="s">
        <v>3271</v>
      </c>
      <c r="E581" s="53" t="s">
        <v>64</v>
      </c>
      <c r="F581" s="2" t="s">
        <v>65</v>
      </c>
      <c r="G581" s="3" t="s">
        <v>16</v>
      </c>
      <c r="H581" s="62">
        <v>2</v>
      </c>
      <c r="I581" s="67">
        <v>504</v>
      </c>
      <c r="J581" s="1">
        <f t="shared" si="60"/>
        <v>857</v>
      </c>
    </row>
    <row r="582" spans="1:10" ht="15.75">
      <c r="A582" s="25"/>
      <c r="B582" s="26"/>
      <c r="C582" s="26" t="s">
        <v>3590</v>
      </c>
      <c r="D582" s="26"/>
      <c r="E582" s="55"/>
      <c r="F582" s="26"/>
      <c r="G582" s="26"/>
      <c r="H582" s="64"/>
      <c r="I582" s="68"/>
    </row>
    <row r="583" spans="1:10">
      <c r="A583" s="28" t="s">
        <v>3591</v>
      </c>
      <c r="B583" s="2" t="s">
        <v>3593</v>
      </c>
      <c r="C583" s="2" t="s">
        <v>3592</v>
      </c>
      <c r="D583" s="3" t="s">
        <v>3271</v>
      </c>
      <c r="E583" s="53" t="s">
        <v>64</v>
      </c>
      <c r="F583" s="2" t="s">
        <v>65</v>
      </c>
      <c r="G583" s="3" t="s">
        <v>16</v>
      </c>
      <c r="H583" s="62">
        <v>2</v>
      </c>
      <c r="I583" s="67">
        <v>498</v>
      </c>
      <c r="J583" s="1">
        <f t="shared" ref="J583:J587" si="61">ROUND(I583*1.7,0)</f>
        <v>847</v>
      </c>
    </row>
    <row r="584" spans="1:10">
      <c r="A584" s="28" t="s">
        <v>3594</v>
      </c>
      <c r="B584" s="2" t="s">
        <v>3596</v>
      </c>
      <c r="C584" s="2" t="s">
        <v>3595</v>
      </c>
      <c r="D584" s="3" t="s">
        <v>3271</v>
      </c>
      <c r="E584" s="53" t="s">
        <v>64</v>
      </c>
      <c r="F584" s="2" t="s">
        <v>65</v>
      </c>
      <c r="G584" s="3" t="s">
        <v>16</v>
      </c>
      <c r="H584" s="62">
        <v>2</v>
      </c>
      <c r="I584" s="67">
        <v>518</v>
      </c>
      <c r="J584" s="1">
        <f t="shared" si="61"/>
        <v>881</v>
      </c>
    </row>
    <row r="585" spans="1:10">
      <c r="A585" s="28" t="s">
        <v>3597</v>
      </c>
      <c r="B585" s="2" t="s">
        <v>3599</v>
      </c>
      <c r="C585" s="2" t="s">
        <v>3598</v>
      </c>
      <c r="D585" s="3" t="s">
        <v>3271</v>
      </c>
      <c r="E585" s="53" t="s">
        <v>64</v>
      </c>
      <c r="F585" s="2" t="s">
        <v>65</v>
      </c>
      <c r="G585" s="3" t="s">
        <v>16</v>
      </c>
      <c r="H585" s="62">
        <v>2</v>
      </c>
      <c r="I585" s="67">
        <v>470</v>
      </c>
      <c r="J585" s="1">
        <f t="shared" si="61"/>
        <v>799</v>
      </c>
    </row>
    <row r="586" spans="1:10">
      <c r="A586" s="28" t="s">
        <v>3600</v>
      </c>
      <c r="B586" s="2" t="s">
        <v>3602</v>
      </c>
      <c r="C586" s="2" t="s">
        <v>3601</v>
      </c>
      <c r="D586" s="3" t="s">
        <v>3271</v>
      </c>
      <c r="E586" s="53" t="s">
        <v>64</v>
      </c>
      <c r="F586" s="2" t="s">
        <v>65</v>
      </c>
      <c r="G586" s="3" t="s">
        <v>16</v>
      </c>
      <c r="H586" s="62">
        <v>2</v>
      </c>
      <c r="I586" s="67">
        <v>492</v>
      </c>
      <c r="J586" s="1">
        <f t="shared" si="61"/>
        <v>836</v>
      </c>
    </row>
    <row r="587" spans="1:10">
      <c r="A587" s="28" t="s">
        <v>3603</v>
      </c>
      <c r="B587" s="2" t="s">
        <v>3605</v>
      </c>
      <c r="C587" s="2" t="s">
        <v>3604</v>
      </c>
      <c r="D587" s="3" t="s">
        <v>3271</v>
      </c>
      <c r="E587" s="53" t="s">
        <v>64</v>
      </c>
      <c r="F587" s="2" t="s">
        <v>65</v>
      </c>
      <c r="G587" s="3" t="s">
        <v>16</v>
      </c>
      <c r="H587" s="62">
        <v>2</v>
      </c>
      <c r="I587" s="67">
        <v>516</v>
      </c>
      <c r="J587" s="1">
        <f t="shared" si="61"/>
        <v>877</v>
      </c>
    </row>
    <row r="588" spans="1:10" ht="15.75">
      <c r="A588" s="25"/>
      <c r="B588" s="26"/>
      <c r="C588" s="26" t="s">
        <v>3606</v>
      </c>
      <c r="D588" s="26"/>
      <c r="E588" s="55"/>
      <c r="F588" s="26"/>
      <c r="G588" s="26"/>
      <c r="H588" s="64"/>
      <c r="I588" s="68"/>
    </row>
    <row r="589" spans="1:10">
      <c r="A589" s="28" t="s">
        <v>3607</v>
      </c>
      <c r="B589" s="2" t="s">
        <v>3609</v>
      </c>
      <c r="C589" s="2" t="s">
        <v>3608</v>
      </c>
      <c r="D589" s="3" t="s">
        <v>1987</v>
      </c>
      <c r="E589" s="53" t="s">
        <v>64</v>
      </c>
      <c r="F589" s="2" t="s">
        <v>65</v>
      </c>
      <c r="G589" s="3" t="s">
        <v>16</v>
      </c>
      <c r="H589" s="62">
        <v>10</v>
      </c>
      <c r="I589" s="67">
        <v>968</v>
      </c>
      <c r="J589" s="1">
        <f t="shared" ref="J589:J590" si="62">ROUND(I589*1.7,0)</f>
        <v>1646</v>
      </c>
    </row>
    <row r="590" spans="1:10">
      <c r="A590" s="28" t="s">
        <v>3610</v>
      </c>
      <c r="B590" s="2" t="s">
        <v>3612</v>
      </c>
      <c r="C590" s="2" t="s">
        <v>3611</v>
      </c>
      <c r="D590" s="3" t="s">
        <v>1987</v>
      </c>
      <c r="E590" s="53" t="s">
        <v>64</v>
      </c>
      <c r="F590" s="2" t="s">
        <v>65</v>
      </c>
      <c r="G590" s="3" t="s">
        <v>16</v>
      </c>
      <c r="H590" s="62">
        <v>10</v>
      </c>
      <c r="I590" s="67">
        <v>863</v>
      </c>
      <c r="J590" s="1">
        <f t="shared" si="62"/>
        <v>1467</v>
      </c>
    </row>
    <row r="591" spans="1:10" ht="15.75">
      <c r="A591" s="25"/>
      <c r="B591" s="26"/>
      <c r="C591" s="26" t="s">
        <v>3613</v>
      </c>
      <c r="D591" s="26"/>
      <c r="E591" s="55"/>
      <c r="F591" s="26"/>
      <c r="G591" s="26"/>
      <c r="H591" s="64"/>
      <c r="I591" s="68"/>
    </row>
    <row r="592" spans="1:10" ht="75">
      <c r="A592" s="28" t="s">
        <v>3614</v>
      </c>
      <c r="B592" s="2" t="s">
        <v>3616</v>
      </c>
      <c r="C592" s="2" t="s">
        <v>3615</v>
      </c>
      <c r="D592" s="3" t="s">
        <v>2092</v>
      </c>
      <c r="E592" s="53" t="s">
        <v>64</v>
      </c>
      <c r="F592" s="2" t="s">
        <v>65</v>
      </c>
      <c r="G592" s="3" t="s">
        <v>16</v>
      </c>
      <c r="H592" s="62">
        <v>10</v>
      </c>
      <c r="I592" s="67">
        <v>5389</v>
      </c>
      <c r="J592" s="1">
        <f t="shared" ref="J592:J593" si="63">ROUND(I592*1.7,0)</f>
        <v>9161</v>
      </c>
    </row>
    <row r="593" spans="1:10" ht="60">
      <c r="A593" s="28" t="s">
        <v>3617</v>
      </c>
      <c r="B593" s="2" t="s">
        <v>3618</v>
      </c>
      <c r="C593" s="2" t="s">
        <v>5384</v>
      </c>
      <c r="D593" s="3" t="s">
        <v>2092</v>
      </c>
      <c r="E593" s="53" t="s">
        <v>64</v>
      </c>
      <c r="F593" s="2" t="s">
        <v>65</v>
      </c>
      <c r="G593" s="3" t="s">
        <v>16</v>
      </c>
      <c r="H593" s="62">
        <v>10</v>
      </c>
      <c r="I593" s="67">
        <v>6200</v>
      </c>
      <c r="J593" s="1">
        <f t="shared" si="63"/>
        <v>10540</v>
      </c>
    </row>
    <row r="594" spans="1:10" ht="15.75">
      <c r="A594" s="25"/>
      <c r="B594" s="26"/>
      <c r="C594" s="26" t="s">
        <v>3619</v>
      </c>
      <c r="D594" s="26"/>
      <c r="E594" s="55"/>
      <c r="F594" s="26"/>
      <c r="G594" s="26"/>
      <c r="H594" s="64"/>
      <c r="I594" s="68"/>
    </row>
    <row r="595" spans="1:10">
      <c r="A595" s="28" t="s">
        <v>3620</v>
      </c>
      <c r="B595" s="2" t="s">
        <v>3622</v>
      </c>
      <c r="C595" s="2" t="s">
        <v>3621</v>
      </c>
      <c r="D595" s="3" t="s">
        <v>2096</v>
      </c>
      <c r="E595" s="53" t="s">
        <v>64</v>
      </c>
      <c r="F595" s="2" t="s">
        <v>65</v>
      </c>
      <c r="G595" s="3" t="s">
        <v>16</v>
      </c>
      <c r="H595" s="62">
        <v>5</v>
      </c>
      <c r="I595" s="67">
        <v>1538</v>
      </c>
      <c r="J595" s="1">
        <f t="shared" ref="J595:J599" si="64">ROUND(I595*1.7,0)</f>
        <v>2615</v>
      </c>
    </row>
    <row r="596" spans="1:10">
      <c r="A596" s="28" t="s">
        <v>3623</v>
      </c>
      <c r="B596" s="2" t="s">
        <v>3625</v>
      </c>
      <c r="C596" s="2" t="s">
        <v>3624</v>
      </c>
      <c r="D596" s="3" t="s">
        <v>2096</v>
      </c>
      <c r="E596" s="53" t="s">
        <v>64</v>
      </c>
      <c r="F596" s="2" t="s">
        <v>65</v>
      </c>
      <c r="G596" s="3" t="s">
        <v>16</v>
      </c>
      <c r="H596" s="62">
        <v>5</v>
      </c>
      <c r="I596" s="67">
        <v>1538</v>
      </c>
      <c r="J596" s="1">
        <f t="shared" si="64"/>
        <v>2615</v>
      </c>
    </row>
    <row r="597" spans="1:10" ht="60">
      <c r="A597" s="28" t="s">
        <v>3626</v>
      </c>
      <c r="B597" s="2" t="s">
        <v>3628</v>
      </c>
      <c r="C597" s="2" t="s">
        <v>3627</v>
      </c>
      <c r="D597" s="3" t="s">
        <v>2096</v>
      </c>
      <c r="E597" s="53" t="s">
        <v>64</v>
      </c>
      <c r="F597" s="2" t="s">
        <v>65</v>
      </c>
      <c r="G597" s="3" t="s">
        <v>16</v>
      </c>
      <c r="H597" s="62">
        <v>8</v>
      </c>
      <c r="I597" s="67">
        <v>3625</v>
      </c>
      <c r="J597" s="1">
        <f t="shared" si="64"/>
        <v>6163</v>
      </c>
    </row>
    <row r="598" spans="1:10" ht="60">
      <c r="A598" s="28" t="s">
        <v>3629</v>
      </c>
      <c r="B598" s="2" t="s">
        <v>3631</v>
      </c>
      <c r="C598" s="2" t="s">
        <v>3630</v>
      </c>
      <c r="D598" s="3" t="s">
        <v>2096</v>
      </c>
      <c r="E598" s="53" t="s">
        <v>64</v>
      </c>
      <c r="F598" s="2" t="s">
        <v>65</v>
      </c>
      <c r="G598" s="3" t="s">
        <v>16</v>
      </c>
      <c r="H598" s="62">
        <v>8</v>
      </c>
      <c r="I598" s="67">
        <v>3587</v>
      </c>
      <c r="J598" s="1">
        <f t="shared" si="64"/>
        <v>6098</v>
      </c>
    </row>
    <row r="599" spans="1:10" ht="60">
      <c r="A599" s="28" t="s">
        <v>3632</v>
      </c>
      <c r="B599" s="2" t="s">
        <v>3634</v>
      </c>
      <c r="C599" s="2" t="s">
        <v>3633</v>
      </c>
      <c r="D599" s="3" t="s">
        <v>2096</v>
      </c>
      <c r="E599" s="53" t="s">
        <v>64</v>
      </c>
      <c r="F599" s="2" t="s">
        <v>65</v>
      </c>
      <c r="G599" s="3" t="s">
        <v>16</v>
      </c>
      <c r="H599" s="62">
        <v>8</v>
      </c>
      <c r="I599" s="67">
        <v>3499</v>
      </c>
      <c r="J599" s="1">
        <f t="shared" si="64"/>
        <v>5948</v>
      </c>
    </row>
    <row r="600" spans="1:10" ht="60">
      <c r="A600" s="28" t="s">
        <v>3635</v>
      </c>
      <c r="B600" s="2" t="s">
        <v>3637</v>
      </c>
      <c r="C600" s="2" t="s">
        <v>3636</v>
      </c>
      <c r="D600" s="3" t="s">
        <v>2096</v>
      </c>
      <c r="E600" s="53" t="s">
        <v>64</v>
      </c>
      <c r="F600" s="2" t="s">
        <v>65</v>
      </c>
      <c r="G600" s="3" t="s">
        <v>16</v>
      </c>
      <c r="H600" s="62">
        <v>8</v>
      </c>
      <c r="I600" s="67">
        <v>3583</v>
      </c>
    </row>
    <row r="601" spans="1:10" ht="15.75">
      <c r="A601" s="25"/>
      <c r="B601" s="26"/>
      <c r="C601" s="26" t="s">
        <v>3638</v>
      </c>
      <c r="D601" s="26"/>
      <c r="E601" s="55"/>
      <c r="F601" s="26"/>
      <c r="G601" s="26"/>
      <c r="H601" s="64"/>
      <c r="I601" s="68"/>
    </row>
    <row r="602" spans="1:10">
      <c r="A602" s="28" t="s">
        <v>3639</v>
      </c>
      <c r="B602" s="2" t="s">
        <v>3641</v>
      </c>
      <c r="C602" s="2" t="s">
        <v>3640</v>
      </c>
      <c r="D602" s="3" t="s">
        <v>5000</v>
      </c>
      <c r="E602" s="53" t="s">
        <v>64</v>
      </c>
      <c r="F602" s="2" t="s">
        <v>65</v>
      </c>
      <c r="G602" s="3" t="s">
        <v>16</v>
      </c>
      <c r="H602" s="62">
        <v>2</v>
      </c>
      <c r="I602" s="67">
        <v>700</v>
      </c>
      <c r="J602" s="1">
        <f t="shared" ref="J602" si="65">ROUND(I602*1.7,0)</f>
        <v>1190</v>
      </c>
    </row>
    <row r="603" spans="1:10">
      <c r="A603" s="28" t="s">
        <v>3642</v>
      </c>
      <c r="B603" s="2" t="s">
        <v>3645</v>
      </c>
      <c r="C603" s="2" t="s">
        <v>3643</v>
      </c>
      <c r="D603" s="3" t="s">
        <v>3644</v>
      </c>
      <c r="E603" s="53" t="s">
        <v>64</v>
      </c>
      <c r="F603" s="2" t="s">
        <v>65</v>
      </c>
      <c r="G603" s="3" t="s">
        <v>16</v>
      </c>
      <c r="H603" s="62">
        <v>12</v>
      </c>
      <c r="I603" s="67">
        <v>2988</v>
      </c>
      <c r="J603" s="1">
        <v>3050</v>
      </c>
    </row>
    <row r="604" spans="1:10">
      <c r="A604" s="28" t="s">
        <v>3646</v>
      </c>
      <c r="B604" s="2" t="s">
        <v>3648</v>
      </c>
      <c r="C604" s="2" t="s">
        <v>3647</v>
      </c>
      <c r="D604" s="3" t="s">
        <v>5001</v>
      </c>
      <c r="E604" s="53" t="s">
        <v>64</v>
      </c>
      <c r="F604" s="2" t="s">
        <v>65</v>
      </c>
      <c r="G604" s="3" t="s">
        <v>16</v>
      </c>
      <c r="H604" s="62">
        <v>2</v>
      </c>
      <c r="I604" s="67">
        <v>200</v>
      </c>
      <c r="J604" s="1">
        <v>680</v>
      </c>
    </row>
    <row r="605" spans="1:10" ht="15.75">
      <c r="A605" s="25"/>
      <c r="B605" s="26"/>
      <c r="C605" s="26" t="s">
        <v>3649</v>
      </c>
      <c r="D605" s="26"/>
      <c r="E605" s="55"/>
      <c r="F605" s="26"/>
      <c r="G605" s="26"/>
      <c r="H605" s="64"/>
      <c r="I605" s="68"/>
    </row>
    <row r="606" spans="1:10" ht="30">
      <c r="A606" s="28" t="s">
        <v>3650</v>
      </c>
      <c r="B606" s="2" t="s">
        <v>3652</v>
      </c>
      <c r="C606" s="2" t="s">
        <v>3651</v>
      </c>
      <c r="D606" s="3" t="s">
        <v>2096</v>
      </c>
      <c r="E606" s="53" t="s">
        <v>64</v>
      </c>
      <c r="F606" s="2" t="s">
        <v>65</v>
      </c>
      <c r="G606" s="3" t="s">
        <v>16</v>
      </c>
      <c r="H606" s="62">
        <v>2</v>
      </c>
      <c r="I606" s="67">
        <v>709</v>
      </c>
      <c r="J606" s="1">
        <f>ROUND(I606*1.7,0)</f>
        <v>1205</v>
      </c>
    </row>
    <row r="607" spans="1:10" ht="30">
      <c r="A607" s="28" t="s">
        <v>3653</v>
      </c>
      <c r="B607" s="2" t="s">
        <v>3655</v>
      </c>
      <c r="C607" s="2" t="s">
        <v>3654</v>
      </c>
      <c r="D607" s="3" t="s">
        <v>2096</v>
      </c>
      <c r="E607" s="53" t="s">
        <v>64</v>
      </c>
      <c r="F607" s="2" t="s">
        <v>65</v>
      </c>
      <c r="G607" s="3" t="s">
        <v>16</v>
      </c>
      <c r="H607" s="62">
        <v>2</v>
      </c>
      <c r="I607" s="67">
        <v>709</v>
      </c>
      <c r="J607" s="1">
        <f t="shared" ref="J607:J609" si="66">ROUND(I607*1.7,0)</f>
        <v>1205</v>
      </c>
    </row>
    <row r="608" spans="1:10" ht="30">
      <c r="A608" s="28" t="s">
        <v>3656</v>
      </c>
      <c r="B608" s="2" t="s">
        <v>3658</v>
      </c>
      <c r="C608" s="2" t="s">
        <v>3657</v>
      </c>
      <c r="D608" s="3" t="s">
        <v>2096</v>
      </c>
      <c r="E608" s="53" t="s">
        <v>64</v>
      </c>
      <c r="F608" s="2" t="s">
        <v>65</v>
      </c>
      <c r="G608" s="3" t="s">
        <v>16</v>
      </c>
      <c r="H608" s="62">
        <v>2</v>
      </c>
      <c r="I608" s="67">
        <v>636</v>
      </c>
      <c r="J608" s="1">
        <f t="shared" si="66"/>
        <v>1081</v>
      </c>
    </row>
    <row r="609" spans="1:10" ht="30">
      <c r="A609" s="28" t="s">
        <v>3659</v>
      </c>
      <c r="B609" s="2" t="s">
        <v>3661</v>
      </c>
      <c r="C609" s="2" t="s">
        <v>3660</v>
      </c>
      <c r="D609" s="3" t="s">
        <v>2096</v>
      </c>
      <c r="E609" s="53" t="s">
        <v>64</v>
      </c>
      <c r="F609" s="2" t="s">
        <v>65</v>
      </c>
      <c r="G609" s="3" t="s">
        <v>16</v>
      </c>
      <c r="H609" s="62">
        <v>2</v>
      </c>
      <c r="I609" s="67">
        <v>680</v>
      </c>
      <c r="J609" s="1">
        <f t="shared" si="66"/>
        <v>1156</v>
      </c>
    </row>
    <row r="610" spans="1:10" ht="15.75">
      <c r="A610" s="25"/>
      <c r="B610" s="26"/>
      <c r="C610" s="26" t="s">
        <v>3662</v>
      </c>
      <c r="D610" s="26"/>
      <c r="E610" s="55"/>
      <c r="F610" s="26"/>
      <c r="G610" s="26"/>
      <c r="H610" s="64"/>
      <c r="I610" s="68"/>
    </row>
    <row r="611" spans="1:10" ht="45">
      <c r="A611" s="28" t="s">
        <v>3663</v>
      </c>
      <c r="B611" s="2" t="s">
        <v>3665</v>
      </c>
      <c r="C611" s="2" t="s">
        <v>3664</v>
      </c>
      <c r="D611" s="3" t="s">
        <v>2092</v>
      </c>
      <c r="E611" s="53" t="s">
        <v>64</v>
      </c>
      <c r="F611" s="2" t="s">
        <v>65</v>
      </c>
      <c r="G611" s="3" t="s">
        <v>16</v>
      </c>
      <c r="H611" s="62">
        <v>12</v>
      </c>
      <c r="I611" s="67">
        <v>767</v>
      </c>
      <c r="J611" s="1">
        <f t="shared" ref="J611:J613" si="67">ROUND(I611*1.7,0)</f>
        <v>1304</v>
      </c>
    </row>
    <row r="612" spans="1:10" ht="45">
      <c r="A612" s="28" t="s">
        <v>3666</v>
      </c>
      <c r="B612" s="2" t="s">
        <v>3668</v>
      </c>
      <c r="C612" s="2" t="s">
        <v>3667</v>
      </c>
      <c r="D612" s="3" t="s">
        <v>2092</v>
      </c>
      <c r="E612" s="53" t="s">
        <v>64</v>
      </c>
      <c r="F612" s="2" t="s">
        <v>65</v>
      </c>
      <c r="G612" s="3" t="s">
        <v>16</v>
      </c>
      <c r="H612" s="62">
        <v>12</v>
      </c>
      <c r="I612" s="67">
        <v>767</v>
      </c>
      <c r="J612" s="1">
        <f t="shared" si="67"/>
        <v>1304</v>
      </c>
    </row>
    <row r="613" spans="1:10" ht="60">
      <c r="A613" s="28" t="s">
        <v>3669</v>
      </c>
      <c r="B613" s="2" t="s">
        <v>3671</v>
      </c>
      <c r="C613" s="2" t="s">
        <v>3670</v>
      </c>
      <c r="D613" s="3" t="s">
        <v>2092</v>
      </c>
      <c r="E613" s="53" t="s">
        <v>64</v>
      </c>
      <c r="F613" s="2" t="s">
        <v>65</v>
      </c>
      <c r="G613" s="3" t="s">
        <v>16</v>
      </c>
      <c r="H613" s="62">
        <v>12</v>
      </c>
      <c r="I613" s="67">
        <v>767</v>
      </c>
      <c r="J613" s="1">
        <f t="shared" si="67"/>
        <v>1304</v>
      </c>
    </row>
    <row r="614" spans="1:10" ht="15.75">
      <c r="A614" s="25"/>
      <c r="B614" s="26"/>
      <c r="C614" s="26" t="s">
        <v>3672</v>
      </c>
      <c r="D614" s="26"/>
      <c r="E614" s="55"/>
      <c r="F614" s="26"/>
      <c r="G614" s="26"/>
      <c r="H614" s="64"/>
      <c r="I614" s="68"/>
    </row>
    <row r="615" spans="1:10" ht="45">
      <c r="A615" s="28" t="s">
        <v>3673</v>
      </c>
      <c r="B615" s="2" t="s">
        <v>3675</v>
      </c>
      <c r="C615" s="2" t="s">
        <v>3674</v>
      </c>
      <c r="D615" s="3" t="s">
        <v>2096</v>
      </c>
      <c r="E615" s="53" t="s">
        <v>64</v>
      </c>
      <c r="F615" s="2" t="s">
        <v>65</v>
      </c>
      <c r="G615" s="3" t="s">
        <v>16</v>
      </c>
      <c r="H615" s="62">
        <v>2</v>
      </c>
      <c r="I615" s="67">
        <v>705</v>
      </c>
      <c r="J615" s="1">
        <f t="shared" ref="J615:J619" si="68">ROUND(I615*1.7,0)</f>
        <v>1199</v>
      </c>
    </row>
    <row r="616" spans="1:10" ht="30">
      <c r="A616" s="28" t="s">
        <v>3676</v>
      </c>
      <c r="B616" s="2" t="s">
        <v>3678</v>
      </c>
      <c r="C616" s="2" t="s">
        <v>3677</v>
      </c>
      <c r="D616" s="3" t="s">
        <v>2096</v>
      </c>
      <c r="E616" s="53" t="s">
        <v>64</v>
      </c>
      <c r="F616" s="2" t="s">
        <v>65</v>
      </c>
      <c r="G616" s="3" t="s">
        <v>16</v>
      </c>
      <c r="H616" s="62">
        <v>2</v>
      </c>
      <c r="I616" s="67">
        <v>705</v>
      </c>
      <c r="J616" s="1">
        <f t="shared" si="68"/>
        <v>1199</v>
      </c>
    </row>
    <row r="617" spans="1:10" ht="30">
      <c r="A617" s="28" t="s">
        <v>3679</v>
      </c>
      <c r="B617" s="2" t="s">
        <v>3681</v>
      </c>
      <c r="C617" s="2" t="s">
        <v>3680</v>
      </c>
      <c r="D617" s="3" t="s">
        <v>2096</v>
      </c>
      <c r="E617" s="53" t="s">
        <v>64</v>
      </c>
      <c r="F617" s="2" t="s">
        <v>65</v>
      </c>
      <c r="G617" s="3" t="s">
        <v>16</v>
      </c>
      <c r="H617" s="62">
        <v>2</v>
      </c>
      <c r="I617" s="67">
        <v>634</v>
      </c>
      <c r="J617" s="1">
        <f t="shared" si="68"/>
        <v>1078</v>
      </c>
    </row>
    <row r="618" spans="1:10" ht="45">
      <c r="A618" s="28" t="s">
        <v>3682</v>
      </c>
      <c r="B618" s="2" t="s">
        <v>3684</v>
      </c>
      <c r="C618" s="2" t="s">
        <v>3683</v>
      </c>
      <c r="D618" s="3" t="s">
        <v>2096</v>
      </c>
      <c r="E618" s="53" t="s">
        <v>64</v>
      </c>
      <c r="F618" s="2" t="s">
        <v>65</v>
      </c>
      <c r="G618" s="3" t="s">
        <v>16</v>
      </c>
      <c r="H618" s="62">
        <v>2</v>
      </c>
      <c r="I618" s="67">
        <v>666</v>
      </c>
      <c r="J618" s="1">
        <f t="shared" si="68"/>
        <v>1132</v>
      </c>
    </row>
    <row r="619" spans="1:10" ht="45">
      <c r="A619" s="28" t="s">
        <v>3685</v>
      </c>
      <c r="B619" s="2" t="s">
        <v>3687</v>
      </c>
      <c r="C619" s="2" t="s">
        <v>3686</v>
      </c>
      <c r="D619" s="3" t="s">
        <v>2096</v>
      </c>
      <c r="E619" s="53" t="s">
        <v>64</v>
      </c>
      <c r="F619" s="2" t="s">
        <v>65</v>
      </c>
      <c r="G619" s="3" t="s">
        <v>16</v>
      </c>
      <c r="H619" s="62">
        <v>2</v>
      </c>
      <c r="I619" s="67">
        <v>687</v>
      </c>
      <c r="J619" s="1">
        <f t="shared" si="68"/>
        <v>1168</v>
      </c>
    </row>
    <row r="620" spans="1:10" ht="15.75">
      <c r="A620" s="25"/>
      <c r="B620" s="26"/>
      <c r="C620" s="26" t="s">
        <v>3688</v>
      </c>
      <c r="D620" s="26"/>
      <c r="E620" s="55"/>
      <c r="F620" s="26"/>
      <c r="G620" s="26"/>
      <c r="H620" s="64"/>
      <c r="I620" s="68"/>
    </row>
    <row r="621" spans="1:10" ht="30">
      <c r="A621" s="28" t="s">
        <v>3689</v>
      </c>
      <c r="B621" s="2" t="s">
        <v>3691</v>
      </c>
      <c r="C621" s="2" t="s">
        <v>3690</v>
      </c>
      <c r="D621" s="3" t="s">
        <v>2092</v>
      </c>
      <c r="E621" s="53" t="s">
        <v>64</v>
      </c>
      <c r="F621" s="2" t="s">
        <v>65</v>
      </c>
      <c r="G621" s="3" t="s">
        <v>16</v>
      </c>
      <c r="H621" s="62">
        <v>12</v>
      </c>
      <c r="I621" s="67">
        <v>767</v>
      </c>
      <c r="J621" s="1">
        <f t="shared" ref="J621:J625" si="69">ROUND(I621*1.7,0)</f>
        <v>1304</v>
      </c>
    </row>
    <row r="622" spans="1:10" ht="45">
      <c r="A622" s="28" t="s">
        <v>3692</v>
      </c>
      <c r="B622" s="2" t="s">
        <v>3694</v>
      </c>
      <c r="C622" s="2" t="s">
        <v>3693</v>
      </c>
      <c r="D622" s="3" t="s">
        <v>2092</v>
      </c>
      <c r="E622" s="53" t="s">
        <v>64</v>
      </c>
      <c r="F622" s="2" t="s">
        <v>65</v>
      </c>
      <c r="G622" s="3" t="s">
        <v>16</v>
      </c>
      <c r="H622" s="62">
        <v>12</v>
      </c>
      <c r="I622" s="67">
        <v>767</v>
      </c>
      <c r="J622" s="1">
        <f t="shared" si="69"/>
        <v>1304</v>
      </c>
    </row>
    <row r="623" spans="1:10" ht="45">
      <c r="A623" s="28" t="s">
        <v>3695</v>
      </c>
      <c r="B623" s="2" t="s">
        <v>3697</v>
      </c>
      <c r="C623" s="2" t="s">
        <v>3696</v>
      </c>
      <c r="D623" s="3" t="s">
        <v>2092</v>
      </c>
      <c r="E623" s="53" t="s">
        <v>64</v>
      </c>
      <c r="F623" s="2" t="s">
        <v>65</v>
      </c>
      <c r="G623" s="3" t="s">
        <v>16</v>
      </c>
      <c r="H623" s="62">
        <v>12</v>
      </c>
      <c r="I623" s="67">
        <v>767</v>
      </c>
      <c r="J623" s="1">
        <f t="shared" si="69"/>
        <v>1304</v>
      </c>
    </row>
    <row r="624" spans="1:10" ht="45">
      <c r="A624" s="28" t="s">
        <v>3698</v>
      </c>
      <c r="B624" s="2" t="s">
        <v>3700</v>
      </c>
      <c r="C624" s="2" t="s">
        <v>3699</v>
      </c>
      <c r="D624" s="3" t="s">
        <v>2092</v>
      </c>
      <c r="E624" s="53" t="s">
        <v>64</v>
      </c>
      <c r="F624" s="2" t="s">
        <v>65</v>
      </c>
      <c r="G624" s="3" t="s">
        <v>16</v>
      </c>
      <c r="H624" s="62">
        <v>12</v>
      </c>
      <c r="I624" s="67">
        <v>767</v>
      </c>
      <c r="J624" s="1">
        <f t="shared" si="69"/>
        <v>1304</v>
      </c>
    </row>
    <row r="625" spans="1:10" ht="60">
      <c r="A625" s="28" t="s">
        <v>3701</v>
      </c>
      <c r="B625" s="2" t="s">
        <v>3703</v>
      </c>
      <c r="C625" s="2" t="s">
        <v>3702</v>
      </c>
      <c r="D625" s="3" t="s">
        <v>2092</v>
      </c>
      <c r="E625" s="53" t="s">
        <v>64</v>
      </c>
      <c r="F625" s="2" t="s">
        <v>65</v>
      </c>
      <c r="G625" s="3" t="s">
        <v>16</v>
      </c>
      <c r="H625" s="62">
        <v>12</v>
      </c>
      <c r="I625" s="67">
        <v>767</v>
      </c>
      <c r="J625" s="1">
        <f t="shared" si="69"/>
        <v>1304</v>
      </c>
    </row>
    <row r="626" spans="1:10" ht="15.75">
      <c r="A626" s="25"/>
      <c r="B626" s="26"/>
      <c r="C626" s="26" t="s">
        <v>3704</v>
      </c>
      <c r="D626" s="26"/>
      <c r="E626" s="55"/>
      <c r="F626" s="26"/>
      <c r="G626" s="26"/>
      <c r="H626" s="64"/>
      <c r="I626" s="68"/>
    </row>
    <row r="627" spans="1:10" ht="45">
      <c r="A627" s="28" t="s">
        <v>3705</v>
      </c>
      <c r="B627" s="2" t="s">
        <v>3707</v>
      </c>
      <c r="C627" s="2" t="s">
        <v>3706</v>
      </c>
      <c r="D627" s="3" t="s">
        <v>2096</v>
      </c>
      <c r="E627" s="53" t="s">
        <v>64</v>
      </c>
      <c r="F627" s="2" t="s">
        <v>65</v>
      </c>
      <c r="G627" s="3" t="s">
        <v>16</v>
      </c>
      <c r="H627" s="62">
        <v>2</v>
      </c>
      <c r="I627" s="67">
        <v>666</v>
      </c>
      <c r="J627" s="1">
        <f t="shared" ref="J627:J631" si="70">ROUND(I627*1.7,0)</f>
        <v>1132</v>
      </c>
    </row>
    <row r="628" spans="1:10" ht="45">
      <c r="A628" s="28" t="s">
        <v>3708</v>
      </c>
      <c r="B628" s="2" t="s">
        <v>3710</v>
      </c>
      <c r="C628" s="2" t="s">
        <v>3709</v>
      </c>
      <c r="D628" s="3" t="s">
        <v>2096</v>
      </c>
      <c r="E628" s="53" t="s">
        <v>64</v>
      </c>
      <c r="F628" s="2" t="s">
        <v>65</v>
      </c>
      <c r="G628" s="3" t="s">
        <v>16</v>
      </c>
      <c r="H628" s="62">
        <v>2</v>
      </c>
      <c r="I628" s="67">
        <v>675</v>
      </c>
      <c r="J628" s="1">
        <f t="shared" si="70"/>
        <v>1148</v>
      </c>
    </row>
    <row r="629" spans="1:10" ht="45">
      <c r="A629" s="28" t="s">
        <v>3711</v>
      </c>
      <c r="B629" s="2" t="s">
        <v>3713</v>
      </c>
      <c r="C629" s="2" t="s">
        <v>3712</v>
      </c>
      <c r="D629" s="3" t="s">
        <v>2096</v>
      </c>
      <c r="E629" s="53" t="s">
        <v>64</v>
      </c>
      <c r="F629" s="2" t="s">
        <v>65</v>
      </c>
      <c r="G629" s="3" t="s">
        <v>16</v>
      </c>
      <c r="H629" s="62">
        <v>2</v>
      </c>
      <c r="I629" s="67">
        <v>694</v>
      </c>
      <c r="J629" s="1">
        <f t="shared" si="70"/>
        <v>1180</v>
      </c>
    </row>
    <row r="630" spans="1:10" ht="45">
      <c r="A630" s="28" t="s">
        <v>3714</v>
      </c>
      <c r="B630" s="2" t="s">
        <v>3716</v>
      </c>
      <c r="C630" s="2" t="s">
        <v>3715</v>
      </c>
      <c r="D630" s="3" t="s">
        <v>2096</v>
      </c>
      <c r="E630" s="53" t="s">
        <v>64</v>
      </c>
      <c r="F630" s="2" t="s">
        <v>65</v>
      </c>
      <c r="G630" s="3" t="s">
        <v>16</v>
      </c>
      <c r="H630" s="62">
        <v>2</v>
      </c>
      <c r="I630" s="67">
        <v>701</v>
      </c>
      <c r="J630" s="1">
        <f t="shared" si="70"/>
        <v>1192</v>
      </c>
    </row>
    <row r="631" spans="1:10" ht="60">
      <c r="A631" s="28" t="s">
        <v>3717</v>
      </c>
      <c r="B631" s="2" t="s">
        <v>3719</v>
      </c>
      <c r="C631" s="2" t="s">
        <v>3718</v>
      </c>
      <c r="D631" s="3" t="s">
        <v>2096</v>
      </c>
      <c r="E631" s="53" t="s">
        <v>64</v>
      </c>
      <c r="F631" s="2" t="s">
        <v>65</v>
      </c>
      <c r="G631" s="3" t="s">
        <v>16</v>
      </c>
      <c r="H631" s="62">
        <v>2</v>
      </c>
      <c r="I631" s="67">
        <v>601</v>
      </c>
      <c r="J631" s="1">
        <f t="shared" si="70"/>
        <v>1022</v>
      </c>
    </row>
    <row r="632" spans="1:10" ht="15.75">
      <c r="A632" s="25"/>
      <c r="B632" s="26"/>
      <c r="C632" s="26" t="s">
        <v>3720</v>
      </c>
      <c r="D632" s="26"/>
      <c r="E632" s="55"/>
      <c r="F632" s="26"/>
      <c r="G632" s="26"/>
      <c r="H632" s="64"/>
      <c r="I632" s="68"/>
    </row>
    <row r="633" spans="1:10" ht="45">
      <c r="A633" s="28" t="s">
        <v>3721</v>
      </c>
      <c r="B633" s="2" t="s">
        <v>3723</v>
      </c>
      <c r="C633" s="2" t="s">
        <v>3722</v>
      </c>
      <c r="D633" s="3" t="s">
        <v>2092</v>
      </c>
      <c r="E633" s="53" t="s">
        <v>64</v>
      </c>
      <c r="F633" s="2" t="s">
        <v>65</v>
      </c>
      <c r="G633" s="3" t="s">
        <v>16</v>
      </c>
      <c r="H633" s="62">
        <v>12</v>
      </c>
      <c r="I633" s="67">
        <v>767</v>
      </c>
      <c r="J633" s="1">
        <f t="shared" ref="J633:J637" si="71">ROUND(I633*1.7,0)</f>
        <v>1304</v>
      </c>
    </row>
    <row r="634" spans="1:10" ht="45">
      <c r="A634" s="28" t="s">
        <v>3724</v>
      </c>
      <c r="B634" s="2" t="s">
        <v>3726</v>
      </c>
      <c r="C634" s="2" t="s">
        <v>3725</v>
      </c>
      <c r="D634" s="3" t="s">
        <v>2092</v>
      </c>
      <c r="E634" s="53" t="s">
        <v>64</v>
      </c>
      <c r="F634" s="2" t="s">
        <v>65</v>
      </c>
      <c r="G634" s="3" t="s">
        <v>16</v>
      </c>
      <c r="H634" s="62">
        <v>12</v>
      </c>
      <c r="I634" s="67">
        <v>767</v>
      </c>
      <c r="J634" s="1">
        <f t="shared" si="71"/>
        <v>1304</v>
      </c>
    </row>
    <row r="635" spans="1:10" ht="60">
      <c r="A635" s="28" t="s">
        <v>3727</v>
      </c>
      <c r="B635" s="2" t="s">
        <v>3729</v>
      </c>
      <c r="C635" s="2" t="s">
        <v>3728</v>
      </c>
      <c r="D635" s="3" t="s">
        <v>2092</v>
      </c>
      <c r="E635" s="53" t="s">
        <v>64</v>
      </c>
      <c r="F635" s="2" t="s">
        <v>65</v>
      </c>
      <c r="G635" s="3" t="s">
        <v>16</v>
      </c>
      <c r="H635" s="62">
        <v>12</v>
      </c>
      <c r="I635" s="67">
        <v>767</v>
      </c>
      <c r="J635" s="1">
        <f t="shared" si="71"/>
        <v>1304</v>
      </c>
    </row>
    <row r="636" spans="1:10" ht="60">
      <c r="A636" s="28" t="s">
        <v>3730</v>
      </c>
      <c r="B636" s="2" t="s">
        <v>3732</v>
      </c>
      <c r="C636" s="2" t="s">
        <v>3731</v>
      </c>
      <c r="D636" s="3" t="s">
        <v>2092</v>
      </c>
      <c r="E636" s="53" t="s">
        <v>64</v>
      </c>
      <c r="F636" s="2" t="s">
        <v>65</v>
      </c>
      <c r="G636" s="3" t="s">
        <v>16</v>
      </c>
      <c r="H636" s="62">
        <v>12</v>
      </c>
      <c r="I636" s="67">
        <v>767</v>
      </c>
      <c r="J636" s="1">
        <f t="shared" si="71"/>
        <v>1304</v>
      </c>
    </row>
    <row r="637" spans="1:10" ht="45">
      <c r="A637" s="28" t="s">
        <v>3733</v>
      </c>
      <c r="B637" s="2" t="s">
        <v>3735</v>
      </c>
      <c r="C637" s="2" t="s">
        <v>3734</v>
      </c>
      <c r="D637" s="3" t="s">
        <v>2092</v>
      </c>
      <c r="E637" s="53" t="s">
        <v>64</v>
      </c>
      <c r="F637" s="2" t="s">
        <v>65</v>
      </c>
      <c r="G637" s="3" t="s">
        <v>16</v>
      </c>
      <c r="H637" s="62">
        <v>10</v>
      </c>
      <c r="I637" s="67">
        <v>758</v>
      </c>
      <c r="J637" s="1">
        <f t="shared" si="71"/>
        <v>1289</v>
      </c>
    </row>
    <row r="638" spans="1:10" ht="15.75">
      <c r="A638" s="25"/>
      <c r="B638" s="26"/>
      <c r="C638" s="26" t="s">
        <v>3736</v>
      </c>
      <c r="D638" s="26"/>
      <c r="E638" s="55"/>
      <c r="F638" s="26"/>
      <c r="G638" s="26"/>
      <c r="H638" s="64"/>
      <c r="I638" s="68"/>
    </row>
    <row r="639" spans="1:10" ht="45">
      <c r="A639" s="28" t="s">
        <v>3737</v>
      </c>
      <c r="B639" s="2" t="s">
        <v>3739</v>
      </c>
      <c r="C639" s="2" t="s">
        <v>3738</v>
      </c>
      <c r="D639" s="3" t="s">
        <v>2096</v>
      </c>
      <c r="E639" s="53" t="s">
        <v>64</v>
      </c>
      <c r="F639" s="2" t="s">
        <v>65</v>
      </c>
      <c r="G639" s="3" t="s">
        <v>16</v>
      </c>
      <c r="H639" s="62">
        <v>2</v>
      </c>
      <c r="I639" s="67">
        <v>680</v>
      </c>
      <c r="J639" s="1">
        <f t="shared" ref="J639:J648" si="72">ROUND(I639*1.7,0)</f>
        <v>1156</v>
      </c>
    </row>
    <row r="640" spans="1:10" ht="45">
      <c r="A640" s="28" t="s">
        <v>3740</v>
      </c>
      <c r="B640" s="2" t="s">
        <v>3742</v>
      </c>
      <c r="C640" s="2" t="s">
        <v>3741</v>
      </c>
      <c r="D640" s="3" t="s">
        <v>2096</v>
      </c>
      <c r="E640" s="53" t="s">
        <v>64</v>
      </c>
      <c r="F640" s="2" t="s">
        <v>65</v>
      </c>
      <c r="G640" s="3" t="s">
        <v>16</v>
      </c>
      <c r="H640" s="62">
        <v>2</v>
      </c>
      <c r="I640" s="67">
        <v>697</v>
      </c>
      <c r="J640" s="1">
        <f t="shared" si="72"/>
        <v>1185</v>
      </c>
    </row>
    <row r="641" spans="1:10" ht="45">
      <c r="A641" s="28" t="s">
        <v>3743</v>
      </c>
      <c r="B641" s="2" t="s">
        <v>3745</v>
      </c>
      <c r="C641" s="2" t="s">
        <v>3744</v>
      </c>
      <c r="D641" s="3" t="s">
        <v>2096</v>
      </c>
      <c r="E641" s="53" t="s">
        <v>64</v>
      </c>
      <c r="F641" s="2" t="s">
        <v>65</v>
      </c>
      <c r="G641" s="3" t="s">
        <v>16</v>
      </c>
      <c r="H641" s="62">
        <v>2</v>
      </c>
      <c r="I641" s="67">
        <v>653</v>
      </c>
      <c r="J641" s="1">
        <f t="shared" si="72"/>
        <v>1110</v>
      </c>
    </row>
    <row r="642" spans="1:10" ht="60">
      <c r="A642" s="28" t="s">
        <v>3746</v>
      </c>
      <c r="B642" s="2" t="s">
        <v>3748</v>
      </c>
      <c r="C642" s="2" t="s">
        <v>3747</v>
      </c>
      <c r="D642" s="3" t="s">
        <v>2096</v>
      </c>
      <c r="E642" s="53" t="s">
        <v>64</v>
      </c>
      <c r="F642" s="2" t="s">
        <v>65</v>
      </c>
      <c r="G642" s="3" t="s">
        <v>16</v>
      </c>
      <c r="H642" s="62">
        <v>2</v>
      </c>
      <c r="I642" s="67">
        <v>679</v>
      </c>
      <c r="J642" s="1">
        <f t="shared" si="72"/>
        <v>1154</v>
      </c>
    </row>
    <row r="643" spans="1:10" ht="45">
      <c r="A643" s="28" t="s">
        <v>3749</v>
      </c>
      <c r="B643" s="2" t="s">
        <v>3751</v>
      </c>
      <c r="C643" s="2" t="s">
        <v>3750</v>
      </c>
      <c r="D643" s="3" t="s">
        <v>2096</v>
      </c>
      <c r="E643" s="53" t="s">
        <v>64</v>
      </c>
      <c r="F643" s="2" t="s">
        <v>65</v>
      </c>
      <c r="G643" s="3" t="s">
        <v>16</v>
      </c>
      <c r="H643" s="62">
        <v>2</v>
      </c>
      <c r="I643" s="67">
        <v>642</v>
      </c>
      <c r="J643" s="1">
        <f t="shared" si="72"/>
        <v>1091</v>
      </c>
    </row>
    <row r="644" spans="1:10" ht="75">
      <c r="A644" s="28" t="s">
        <v>3752</v>
      </c>
      <c r="B644" s="2" t="s">
        <v>3754</v>
      </c>
      <c r="C644" s="2" t="s">
        <v>3753</v>
      </c>
      <c r="D644" s="3" t="s">
        <v>2096</v>
      </c>
      <c r="E644" s="53" t="s">
        <v>64</v>
      </c>
      <c r="F644" s="2" t="s">
        <v>65</v>
      </c>
      <c r="G644" s="3" t="s">
        <v>16</v>
      </c>
      <c r="H644" s="62">
        <v>2</v>
      </c>
      <c r="I644" s="67">
        <v>642</v>
      </c>
      <c r="J644" s="1">
        <f t="shared" si="72"/>
        <v>1091</v>
      </c>
    </row>
    <row r="645" spans="1:10" ht="45">
      <c r="A645" s="28" t="s">
        <v>3755</v>
      </c>
      <c r="B645" s="2" t="s">
        <v>3757</v>
      </c>
      <c r="C645" s="2" t="s">
        <v>3756</v>
      </c>
      <c r="D645" s="3" t="s">
        <v>2096</v>
      </c>
      <c r="E645" s="53" t="s">
        <v>64</v>
      </c>
      <c r="F645" s="2" t="s">
        <v>65</v>
      </c>
      <c r="G645" s="3" t="s">
        <v>16</v>
      </c>
      <c r="H645" s="62">
        <v>2</v>
      </c>
      <c r="I645" s="67">
        <v>686</v>
      </c>
      <c r="J645" s="1">
        <f t="shared" si="72"/>
        <v>1166</v>
      </c>
    </row>
    <row r="646" spans="1:10" ht="45">
      <c r="A646" s="28" t="s">
        <v>3758</v>
      </c>
      <c r="B646" s="2" t="s">
        <v>3760</v>
      </c>
      <c r="C646" s="2" t="s">
        <v>3759</v>
      </c>
      <c r="D646" s="3" t="s">
        <v>2096</v>
      </c>
      <c r="E646" s="53" t="s">
        <v>64</v>
      </c>
      <c r="F646" s="2" t="s">
        <v>65</v>
      </c>
      <c r="G646" s="3" t="s">
        <v>16</v>
      </c>
      <c r="H646" s="62">
        <v>2</v>
      </c>
      <c r="I646" s="67">
        <v>629</v>
      </c>
      <c r="J646" s="1">
        <f t="shared" si="72"/>
        <v>1069</v>
      </c>
    </row>
    <row r="647" spans="1:10" ht="45">
      <c r="A647" s="28" t="s">
        <v>3761</v>
      </c>
      <c r="B647" s="2" t="s">
        <v>3763</v>
      </c>
      <c r="C647" s="2" t="s">
        <v>3762</v>
      </c>
      <c r="D647" s="3" t="s">
        <v>2096</v>
      </c>
      <c r="E647" s="53" t="s">
        <v>64</v>
      </c>
      <c r="F647" s="2" t="s">
        <v>65</v>
      </c>
      <c r="G647" s="3" t="s">
        <v>16</v>
      </c>
      <c r="H647" s="62">
        <v>2</v>
      </c>
      <c r="I647" s="67">
        <v>617</v>
      </c>
      <c r="J647" s="1">
        <f t="shared" si="72"/>
        <v>1049</v>
      </c>
    </row>
    <row r="648" spans="1:10" ht="60">
      <c r="A648" s="28" t="s">
        <v>3764</v>
      </c>
      <c r="B648" s="2" t="s">
        <v>3766</v>
      </c>
      <c r="C648" s="2" t="s">
        <v>3765</v>
      </c>
      <c r="D648" s="3" t="s">
        <v>2096</v>
      </c>
      <c r="E648" s="53" t="s">
        <v>64</v>
      </c>
      <c r="F648" s="2" t="s">
        <v>65</v>
      </c>
      <c r="G648" s="3" t="s">
        <v>16</v>
      </c>
      <c r="H648" s="62">
        <v>8</v>
      </c>
      <c r="I648" s="67">
        <v>698</v>
      </c>
      <c r="J648" s="1">
        <f t="shared" si="72"/>
        <v>1187</v>
      </c>
    </row>
    <row r="649" spans="1:10" ht="15.75">
      <c r="A649" s="25"/>
      <c r="B649" s="26"/>
      <c r="C649" s="26" t="s">
        <v>3767</v>
      </c>
      <c r="D649" s="26"/>
      <c r="E649" s="55"/>
      <c r="F649" s="26"/>
      <c r="G649" s="26"/>
      <c r="H649" s="64"/>
      <c r="I649" s="68"/>
    </row>
    <row r="650" spans="1:10" ht="45">
      <c r="A650" s="28" t="s">
        <v>3768</v>
      </c>
      <c r="B650" s="2" t="s">
        <v>3770</v>
      </c>
      <c r="C650" s="2" t="s">
        <v>3769</v>
      </c>
      <c r="D650" s="3" t="s">
        <v>2092</v>
      </c>
      <c r="E650" s="53" t="s">
        <v>64</v>
      </c>
      <c r="F650" s="2" t="s">
        <v>65</v>
      </c>
      <c r="G650" s="3" t="s">
        <v>16</v>
      </c>
      <c r="H650" s="62">
        <v>12</v>
      </c>
      <c r="I650" s="67">
        <v>767</v>
      </c>
      <c r="J650" s="1">
        <f>ROUND(I650*1.7,0)</f>
        <v>1304</v>
      </c>
    </row>
    <row r="651" spans="1:10" ht="15.75">
      <c r="A651" s="25"/>
      <c r="B651" s="26"/>
      <c r="C651" s="26" t="s">
        <v>3771</v>
      </c>
      <c r="D651" s="26"/>
      <c r="E651" s="55"/>
      <c r="F651" s="26"/>
      <c r="G651" s="26"/>
      <c r="H651" s="64"/>
      <c r="I651" s="68"/>
    </row>
    <row r="652" spans="1:10" ht="75">
      <c r="A652" s="28" t="s">
        <v>3772</v>
      </c>
      <c r="B652" s="2" t="s">
        <v>3774</v>
      </c>
      <c r="C652" s="2" t="s">
        <v>3773</v>
      </c>
      <c r="D652" s="3" t="s">
        <v>2096</v>
      </c>
      <c r="E652" s="53" t="s">
        <v>64</v>
      </c>
      <c r="F652" s="2" t="s">
        <v>65</v>
      </c>
      <c r="G652" s="3" t="s">
        <v>16</v>
      </c>
      <c r="H652" s="62">
        <v>2</v>
      </c>
      <c r="I652" s="67">
        <v>637</v>
      </c>
      <c r="J652" s="1">
        <f>ROUND(I652*1.7,0)</f>
        <v>1083</v>
      </c>
    </row>
    <row r="653" spans="1:10" ht="15.75">
      <c r="A653" s="25"/>
      <c r="B653" s="26"/>
      <c r="C653" s="26" t="s">
        <v>3775</v>
      </c>
      <c r="D653" s="26"/>
      <c r="E653" s="55"/>
      <c r="F653" s="26"/>
      <c r="G653" s="26"/>
      <c r="H653" s="64"/>
      <c r="I653" s="68"/>
    </row>
    <row r="654" spans="1:10" ht="45">
      <c r="A654" s="28" t="s">
        <v>3776</v>
      </c>
      <c r="B654" s="2" t="s">
        <v>3778</v>
      </c>
      <c r="C654" s="2" t="s">
        <v>3777</v>
      </c>
      <c r="D654" s="3" t="s">
        <v>2092</v>
      </c>
      <c r="E654" s="53" t="s">
        <v>64</v>
      </c>
      <c r="F654" s="2" t="s">
        <v>65</v>
      </c>
      <c r="G654" s="3" t="s">
        <v>16</v>
      </c>
      <c r="H654" s="62">
        <v>12</v>
      </c>
      <c r="I654" s="67">
        <v>767</v>
      </c>
      <c r="J654" s="1">
        <f t="shared" ref="J654:J655" si="73">ROUND(I654*1.7,0)</f>
        <v>1304</v>
      </c>
    </row>
    <row r="655" spans="1:10" ht="60">
      <c r="A655" s="28" t="s">
        <v>3779</v>
      </c>
      <c r="B655" s="2" t="s">
        <v>3781</v>
      </c>
      <c r="C655" s="2" t="s">
        <v>3780</v>
      </c>
      <c r="D655" s="3" t="s">
        <v>2092</v>
      </c>
      <c r="E655" s="53" t="s">
        <v>64</v>
      </c>
      <c r="F655" s="2" t="s">
        <v>65</v>
      </c>
      <c r="G655" s="3" t="s">
        <v>16</v>
      </c>
      <c r="H655" s="62">
        <v>12</v>
      </c>
      <c r="I655" s="67">
        <v>767</v>
      </c>
      <c r="J655" s="1">
        <f t="shared" si="73"/>
        <v>1304</v>
      </c>
    </row>
    <row r="656" spans="1:10" ht="15.75">
      <c r="A656" s="25"/>
      <c r="B656" s="26"/>
      <c r="C656" s="26" t="s">
        <v>3782</v>
      </c>
      <c r="D656" s="26"/>
      <c r="E656" s="55"/>
      <c r="F656" s="26"/>
      <c r="G656" s="26"/>
      <c r="H656" s="64"/>
      <c r="I656" s="68"/>
    </row>
    <row r="657" spans="1:10" ht="30">
      <c r="A657" s="28" t="s">
        <v>3783</v>
      </c>
      <c r="B657" s="2" t="s">
        <v>3785</v>
      </c>
      <c r="C657" s="2" t="s">
        <v>3784</v>
      </c>
      <c r="D657" s="3" t="s">
        <v>2096</v>
      </c>
      <c r="E657" s="53" t="s">
        <v>64</v>
      </c>
      <c r="F657" s="2" t="s">
        <v>65</v>
      </c>
      <c r="G657" s="3" t="s">
        <v>16</v>
      </c>
      <c r="H657" s="62">
        <v>2</v>
      </c>
      <c r="I657" s="67">
        <v>657</v>
      </c>
      <c r="J657" s="1">
        <f t="shared" ref="J657:J670" si="74">ROUND(I657*1.7,0)</f>
        <v>1117</v>
      </c>
    </row>
    <row r="658" spans="1:10" ht="30">
      <c r="A658" s="28" t="s">
        <v>3786</v>
      </c>
      <c r="B658" s="2" t="s">
        <v>3788</v>
      </c>
      <c r="C658" s="2" t="s">
        <v>3787</v>
      </c>
      <c r="D658" s="3" t="s">
        <v>2096</v>
      </c>
      <c r="E658" s="53" t="s">
        <v>64</v>
      </c>
      <c r="F658" s="2" t="s">
        <v>65</v>
      </c>
      <c r="G658" s="3" t="s">
        <v>16</v>
      </c>
      <c r="H658" s="62">
        <v>2</v>
      </c>
      <c r="I658" s="67">
        <v>679</v>
      </c>
      <c r="J658" s="1">
        <f t="shared" si="74"/>
        <v>1154</v>
      </c>
    </row>
    <row r="659" spans="1:10" ht="45">
      <c r="A659" s="28" t="s">
        <v>3789</v>
      </c>
      <c r="B659" s="2" t="s">
        <v>3791</v>
      </c>
      <c r="C659" s="2" t="s">
        <v>3790</v>
      </c>
      <c r="D659" s="3" t="s">
        <v>2096</v>
      </c>
      <c r="E659" s="53" t="s">
        <v>64</v>
      </c>
      <c r="F659" s="2" t="s">
        <v>65</v>
      </c>
      <c r="G659" s="3" t="s">
        <v>16</v>
      </c>
      <c r="H659" s="62">
        <v>2</v>
      </c>
      <c r="I659" s="67">
        <v>653</v>
      </c>
      <c r="J659" s="1">
        <f t="shared" si="74"/>
        <v>1110</v>
      </c>
    </row>
    <row r="660" spans="1:10" ht="45">
      <c r="A660" s="28" t="s">
        <v>3792</v>
      </c>
      <c r="B660" s="2" t="s">
        <v>3794</v>
      </c>
      <c r="C660" s="2" t="s">
        <v>3793</v>
      </c>
      <c r="D660" s="3" t="s">
        <v>2096</v>
      </c>
      <c r="E660" s="53" t="s">
        <v>64</v>
      </c>
      <c r="F660" s="2" t="s">
        <v>65</v>
      </c>
      <c r="G660" s="3" t="s">
        <v>16</v>
      </c>
      <c r="H660" s="62">
        <v>2</v>
      </c>
      <c r="I660" s="67">
        <v>632</v>
      </c>
      <c r="J660" s="1">
        <f t="shared" si="74"/>
        <v>1074</v>
      </c>
    </row>
    <row r="661" spans="1:10" ht="45">
      <c r="A661" s="28" t="s">
        <v>3795</v>
      </c>
      <c r="B661" s="2" t="s">
        <v>3797</v>
      </c>
      <c r="C661" s="2" t="s">
        <v>3796</v>
      </c>
      <c r="D661" s="3" t="s">
        <v>2096</v>
      </c>
      <c r="E661" s="53" t="s">
        <v>64</v>
      </c>
      <c r="F661" s="2" t="s">
        <v>65</v>
      </c>
      <c r="G661" s="3" t="s">
        <v>16</v>
      </c>
      <c r="H661" s="62">
        <v>2</v>
      </c>
      <c r="I661" s="67">
        <v>632</v>
      </c>
      <c r="J661" s="1">
        <f t="shared" si="74"/>
        <v>1074</v>
      </c>
    </row>
    <row r="662" spans="1:10" ht="45">
      <c r="A662" s="28" t="s">
        <v>3798</v>
      </c>
      <c r="B662" s="2" t="s">
        <v>3800</v>
      </c>
      <c r="C662" s="2" t="s">
        <v>3799</v>
      </c>
      <c r="D662" s="3" t="s">
        <v>2096</v>
      </c>
      <c r="E662" s="53" t="s">
        <v>64</v>
      </c>
      <c r="F662" s="2" t="s">
        <v>65</v>
      </c>
      <c r="G662" s="3" t="s">
        <v>16</v>
      </c>
      <c r="H662" s="62">
        <v>2</v>
      </c>
      <c r="I662" s="67">
        <v>691</v>
      </c>
      <c r="J662" s="1">
        <f t="shared" si="74"/>
        <v>1175</v>
      </c>
    </row>
    <row r="663" spans="1:10" ht="30">
      <c r="A663" s="28" t="s">
        <v>3801</v>
      </c>
      <c r="B663" s="2" t="s">
        <v>3803</v>
      </c>
      <c r="C663" s="2" t="s">
        <v>3802</v>
      </c>
      <c r="D663" s="3" t="s">
        <v>2096</v>
      </c>
      <c r="E663" s="53" t="s">
        <v>64</v>
      </c>
      <c r="F663" s="2" t="s">
        <v>65</v>
      </c>
      <c r="G663" s="3" t="s">
        <v>16</v>
      </c>
      <c r="H663" s="62">
        <v>2</v>
      </c>
      <c r="I663" s="67">
        <v>653</v>
      </c>
      <c r="J663" s="1">
        <f t="shared" si="74"/>
        <v>1110</v>
      </c>
    </row>
    <row r="664" spans="1:10" ht="30">
      <c r="A664" s="28" t="s">
        <v>3804</v>
      </c>
      <c r="B664" s="2" t="s">
        <v>3806</v>
      </c>
      <c r="C664" s="2" t="s">
        <v>3805</v>
      </c>
      <c r="D664" s="3" t="s">
        <v>2096</v>
      </c>
      <c r="E664" s="53" t="s">
        <v>64</v>
      </c>
      <c r="F664" s="2" t="s">
        <v>65</v>
      </c>
      <c r="G664" s="3" t="s">
        <v>16</v>
      </c>
      <c r="H664" s="62">
        <v>2</v>
      </c>
      <c r="I664" s="67">
        <v>708</v>
      </c>
      <c r="J664" s="1">
        <f t="shared" si="74"/>
        <v>1204</v>
      </c>
    </row>
    <row r="665" spans="1:10" ht="30">
      <c r="A665" s="28" t="s">
        <v>3807</v>
      </c>
      <c r="B665" s="2" t="s">
        <v>3809</v>
      </c>
      <c r="C665" s="2" t="s">
        <v>3808</v>
      </c>
      <c r="D665" s="3" t="s">
        <v>2096</v>
      </c>
      <c r="E665" s="53" t="s">
        <v>64</v>
      </c>
      <c r="F665" s="2" t="s">
        <v>65</v>
      </c>
      <c r="G665" s="3" t="s">
        <v>16</v>
      </c>
      <c r="H665" s="62">
        <v>2</v>
      </c>
      <c r="I665" s="67">
        <v>657</v>
      </c>
      <c r="J665" s="1">
        <f t="shared" si="74"/>
        <v>1117</v>
      </c>
    </row>
    <row r="666" spans="1:10" ht="30">
      <c r="A666" s="28" t="s">
        <v>3810</v>
      </c>
      <c r="B666" s="2" t="s">
        <v>3812</v>
      </c>
      <c r="C666" s="2" t="s">
        <v>3811</v>
      </c>
      <c r="D666" s="3" t="s">
        <v>2096</v>
      </c>
      <c r="E666" s="53" t="s">
        <v>64</v>
      </c>
      <c r="F666" s="2" t="s">
        <v>65</v>
      </c>
      <c r="G666" s="3" t="s">
        <v>16</v>
      </c>
      <c r="H666" s="62">
        <v>2</v>
      </c>
      <c r="I666" s="67">
        <v>695</v>
      </c>
      <c r="J666" s="1">
        <f t="shared" si="74"/>
        <v>1182</v>
      </c>
    </row>
    <row r="667" spans="1:10" ht="30">
      <c r="A667" s="28" t="s">
        <v>3813</v>
      </c>
      <c r="B667" s="2" t="s">
        <v>3815</v>
      </c>
      <c r="C667" s="2" t="s">
        <v>3814</v>
      </c>
      <c r="D667" s="3" t="s">
        <v>2096</v>
      </c>
      <c r="E667" s="53" t="s">
        <v>64</v>
      </c>
      <c r="F667" s="2" t="s">
        <v>65</v>
      </c>
      <c r="G667" s="3" t="s">
        <v>16</v>
      </c>
      <c r="H667" s="62">
        <v>2</v>
      </c>
      <c r="I667" s="67">
        <v>695</v>
      </c>
      <c r="J667" s="1">
        <f t="shared" si="74"/>
        <v>1182</v>
      </c>
    </row>
    <row r="668" spans="1:10" ht="30">
      <c r="A668" s="28" t="s">
        <v>3816</v>
      </c>
      <c r="B668" s="2" t="s">
        <v>3818</v>
      </c>
      <c r="C668" s="2" t="s">
        <v>3817</v>
      </c>
      <c r="D668" s="3" t="s">
        <v>2096</v>
      </c>
      <c r="E668" s="53" t="s">
        <v>64</v>
      </c>
      <c r="F668" s="2" t="s">
        <v>65</v>
      </c>
      <c r="G668" s="3" t="s">
        <v>16</v>
      </c>
      <c r="H668" s="62">
        <v>2</v>
      </c>
      <c r="I668" s="67">
        <v>676</v>
      </c>
      <c r="J668" s="1">
        <f t="shared" si="74"/>
        <v>1149</v>
      </c>
    </row>
    <row r="669" spans="1:10" ht="30">
      <c r="A669" s="28" t="s">
        <v>3819</v>
      </c>
      <c r="B669" s="2" t="s">
        <v>3821</v>
      </c>
      <c r="C669" s="2" t="s">
        <v>3820</v>
      </c>
      <c r="D669" s="3" t="s">
        <v>2096</v>
      </c>
      <c r="E669" s="53" t="s">
        <v>64</v>
      </c>
      <c r="F669" s="2" t="s">
        <v>65</v>
      </c>
      <c r="G669" s="3" t="s">
        <v>16</v>
      </c>
      <c r="H669" s="62">
        <v>2</v>
      </c>
      <c r="I669" s="67">
        <v>677</v>
      </c>
      <c r="J669" s="1">
        <f t="shared" si="74"/>
        <v>1151</v>
      </c>
    </row>
    <row r="670" spans="1:10" ht="30">
      <c r="A670" s="28" t="s">
        <v>3822</v>
      </c>
      <c r="B670" s="2" t="s">
        <v>3824</v>
      </c>
      <c r="C670" s="2" t="s">
        <v>3823</v>
      </c>
      <c r="D670" s="3" t="s">
        <v>2096</v>
      </c>
      <c r="E670" s="53" t="s">
        <v>64</v>
      </c>
      <c r="F670" s="2" t="s">
        <v>65</v>
      </c>
      <c r="G670" s="3" t="s">
        <v>16</v>
      </c>
      <c r="H670" s="62">
        <v>2</v>
      </c>
      <c r="I670" s="67">
        <v>663</v>
      </c>
      <c r="J670" s="1">
        <f t="shared" si="74"/>
        <v>1127</v>
      </c>
    </row>
    <row r="671" spans="1:10" ht="15.75">
      <c r="A671" s="25"/>
      <c r="B671" s="26"/>
      <c r="C671" s="26" t="s">
        <v>3825</v>
      </c>
      <c r="D671" s="26"/>
      <c r="E671" s="55"/>
      <c r="F671" s="26"/>
      <c r="G671" s="26"/>
      <c r="H671" s="64"/>
      <c r="I671" s="68"/>
    </row>
    <row r="672" spans="1:10" ht="45">
      <c r="A672" s="28" t="s">
        <v>3826</v>
      </c>
      <c r="B672" s="2" t="s">
        <v>3828</v>
      </c>
      <c r="C672" s="2" t="s">
        <v>3827</v>
      </c>
      <c r="D672" s="3" t="s">
        <v>2092</v>
      </c>
      <c r="E672" s="53" t="s">
        <v>64</v>
      </c>
      <c r="F672" s="2" t="s">
        <v>65</v>
      </c>
      <c r="G672" s="3" t="s">
        <v>16</v>
      </c>
      <c r="H672" s="62">
        <v>12</v>
      </c>
      <c r="I672" s="67">
        <v>767</v>
      </c>
      <c r="J672" s="1">
        <f t="shared" ref="J672:J682" si="75">ROUND(I672*1.7,0)</f>
        <v>1304</v>
      </c>
    </row>
    <row r="673" spans="1:10" ht="45">
      <c r="A673" s="28" t="s">
        <v>3829</v>
      </c>
      <c r="B673" s="2" t="s">
        <v>3831</v>
      </c>
      <c r="C673" s="2" t="s">
        <v>3830</v>
      </c>
      <c r="D673" s="3" t="s">
        <v>2092</v>
      </c>
      <c r="E673" s="53" t="s">
        <v>64</v>
      </c>
      <c r="F673" s="2" t="s">
        <v>65</v>
      </c>
      <c r="G673" s="3" t="s">
        <v>16</v>
      </c>
      <c r="H673" s="62">
        <v>12</v>
      </c>
      <c r="I673" s="67">
        <v>767</v>
      </c>
      <c r="J673" s="1">
        <f t="shared" si="75"/>
        <v>1304</v>
      </c>
    </row>
    <row r="674" spans="1:10" ht="45">
      <c r="A674" s="28" t="s">
        <v>3832</v>
      </c>
      <c r="B674" s="2" t="s">
        <v>3834</v>
      </c>
      <c r="C674" s="2" t="s">
        <v>3833</v>
      </c>
      <c r="D674" s="3" t="s">
        <v>2092</v>
      </c>
      <c r="E674" s="53" t="s">
        <v>64</v>
      </c>
      <c r="F674" s="2" t="s">
        <v>65</v>
      </c>
      <c r="G674" s="3" t="s">
        <v>16</v>
      </c>
      <c r="H674" s="62">
        <v>12</v>
      </c>
      <c r="I674" s="67">
        <v>767</v>
      </c>
      <c r="J674" s="1">
        <f t="shared" si="75"/>
        <v>1304</v>
      </c>
    </row>
    <row r="675" spans="1:10" ht="30">
      <c r="A675" s="28" t="s">
        <v>3835</v>
      </c>
      <c r="B675" s="2" t="s">
        <v>3837</v>
      </c>
      <c r="C675" s="2" t="s">
        <v>3836</v>
      </c>
      <c r="D675" s="3" t="s">
        <v>2092</v>
      </c>
      <c r="E675" s="53" t="s">
        <v>64</v>
      </c>
      <c r="F675" s="2" t="s">
        <v>65</v>
      </c>
      <c r="G675" s="3" t="s">
        <v>16</v>
      </c>
      <c r="H675" s="62">
        <v>12</v>
      </c>
      <c r="I675" s="67">
        <v>767</v>
      </c>
      <c r="J675" s="1">
        <f t="shared" si="75"/>
        <v>1304</v>
      </c>
    </row>
    <row r="676" spans="1:10" ht="30">
      <c r="A676" s="28" t="s">
        <v>3838</v>
      </c>
      <c r="B676" s="2" t="s">
        <v>3840</v>
      </c>
      <c r="C676" s="2" t="s">
        <v>3839</v>
      </c>
      <c r="D676" s="3" t="s">
        <v>2092</v>
      </c>
      <c r="E676" s="53" t="s">
        <v>64</v>
      </c>
      <c r="F676" s="2" t="s">
        <v>65</v>
      </c>
      <c r="G676" s="3" t="s">
        <v>16</v>
      </c>
      <c r="H676" s="62">
        <v>12</v>
      </c>
      <c r="I676" s="67">
        <v>767</v>
      </c>
      <c r="J676" s="1">
        <f t="shared" si="75"/>
        <v>1304</v>
      </c>
    </row>
    <row r="677" spans="1:10" ht="45">
      <c r="A677" s="28" t="s">
        <v>3841</v>
      </c>
      <c r="B677" s="2" t="s">
        <v>3843</v>
      </c>
      <c r="C677" s="2" t="s">
        <v>3842</v>
      </c>
      <c r="D677" s="3" t="s">
        <v>2092</v>
      </c>
      <c r="E677" s="53" t="s">
        <v>64</v>
      </c>
      <c r="F677" s="2" t="s">
        <v>65</v>
      </c>
      <c r="G677" s="3" t="s">
        <v>16</v>
      </c>
      <c r="H677" s="62">
        <v>12</v>
      </c>
      <c r="I677" s="67">
        <v>767</v>
      </c>
      <c r="J677" s="1">
        <f t="shared" si="75"/>
        <v>1304</v>
      </c>
    </row>
    <row r="678" spans="1:10" ht="30">
      <c r="A678" s="28" t="s">
        <v>3844</v>
      </c>
      <c r="B678" s="2" t="s">
        <v>3846</v>
      </c>
      <c r="C678" s="2" t="s">
        <v>3845</v>
      </c>
      <c r="D678" s="3" t="s">
        <v>2092</v>
      </c>
      <c r="E678" s="53" t="s">
        <v>64</v>
      </c>
      <c r="F678" s="2" t="s">
        <v>65</v>
      </c>
      <c r="G678" s="3" t="s">
        <v>16</v>
      </c>
      <c r="H678" s="62">
        <v>12</v>
      </c>
      <c r="I678" s="67">
        <v>767</v>
      </c>
      <c r="J678" s="1">
        <f t="shared" si="75"/>
        <v>1304</v>
      </c>
    </row>
    <row r="679" spans="1:10" ht="45">
      <c r="A679" s="28" t="s">
        <v>3847</v>
      </c>
      <c r="B679" s="2" t="s">
        <v>3849</v>
      </c>
      <c r="C679" s="2" t="s">
        <v>3848</v>
      </c>
      <c r="D679" s="3" t="s">
        <v>2092</v>
      </c>
      <c r="E679" s="53" t="s">
        <v>64</v>
      </c>
      <c r="F679" s="2" t="s">
        <v>65</v>
      </c>
      <c r="G679" s="3" t="s">
        <v>16</v>
      </c>
      <c r="H679" s="62">
        <v>12</v>
      </c>
      <c r="I679" s="67">
        <v>767</v>
      </c>
      <c r="J679" s="1">
        <f t="shared" si="75"/>
        <v>1304</v>
      </c>
    </row>
    <row r="680" spans="1:10" ht="30">
      <c r="A680" s="28" t="s">
        <v>3850</v>
      </c>
      <c r="B680" s="2" t="s">
        <v>3852</v>
      </c>
      <c r="C680" s="2" t="s">
        <v>3851</v>
      </c>
      <c r="D680" s="3" t="s">
        <v>2092</v>
      </c>
      <c r="E680" s="53" t="s">
        <v>64</v>
      </c>
      <c r="F680" s="2" t="s">
        <v>65</v>
      </c>
      <c r="G680" s="3" t="s">
        <v>16</v>
      </c>
      <c r="H680" s="62">
        <v>12</v>
      </c>
      <c r="I680" s="67">
        <v>738</v>
      </c>
      <c r="J680" s="1">
        <f t="shared" si="75"/>
        <v>1255</v>
      </c>
    </row>
    <row r="681" spans="1:10" ht="45">
      <c r="A681" s="28" t="s">
        <v>3853</v>
      </c>
      <c r="B681" s="2" t="s">
        <v>3855</v>
      </c>
      <c r="C681" s="2" t="s">
        <v>3854</v>
      </c>
      <c r="D681" s="3" t="s">
        <v>2092</v>
      </c>
      <c r="E681" s="53" t="s">
        <v>64</v>
      </c>
      <c r="F681" s="2" t="s">
        <v>65</v>
      </c>
      <c r="G681" s="3" t="s">
        <v>16</v>
      </c>
      <c r="H681" s="62">
        <v>12</v>
      </c>
      <c r="I681" s="67">
        <v>756</v>
      </c>
      <c r="J681" s="1">
        <f t="shared" si="75"/>
        <v>1285</v>
      </c>
    </row>
    <row r="682" spans="1:10" ht="45">
      <c r="A682" s="28" t="s">
        <v>3856</v>
      </c>
      <c r="B682" s="2" t="s">
        <v>3858</v>
      </c>
      <c r="C682" s="2" t="s">
        <v>3857</v>
      </c>
      <c r="D682" s="3" t="s">
        <v>2092</v>
      </c>
      <c r="E682" s="53" t="s">
        <v>64</v>
      </c>
      <c r="F682" s="2" t="s">
        <v>65</v>
      </c>
      <c r="G682" s="3" t="s">
        <v>16</v>
      </c>
      <c r="H682" s="62">
        <v>12</v>
      </c>
      <c r="I682" s="67">
        <v>767</v>
      </c>
      <c r="J682" s="1">
        <f t="shared" si="75"/>
        <v>1304</v>
      </c>
    </row>
    <row r="683" spans="1:10" ht="15.75">
      <c r="A683" s="25"/>
      <c r="B683" s="26"/>
      <c r="C683" s="26" t="s">
        <v>3859</v>
      </c>
      <c r="D683" s="26"/>
      <c r="E683" s="55"/>
      <c r="F683" s="26"/>
      <c r="G683" s="26"/>
      <c r="H683" s="64"/>
      <c r="I683" s="68"/>
    </row>
    <row r="684" spans="1:10" ht="30">
      <c r="A684" s="28" t="s">
        <v>3860</v>
      </c>
      <c r="B684" s="2" t="s">
        <v>3862</v>
      </c>
      <c r="C684" s="2" t="s">
        <v>3861</v>
      </c>
      <c r="D684" s="3" t="s">
        <v>3271</v>
      </c>
      <c r="E684" s="53" t="s">
        <v>64</v>
      </c>
      <c r="F684" s="2" t="s">
        <v>65</v>
      </c>
      <c r="G684" s="3" t="s">
        <v>16</v>
      </c>
      <c r="H684" s="62">
        <v>2</v>
      </c>
      <c r="I684" s="67">
        <v>657</v>
      </c>
      <c r="J684" s="1">
        <f t="shared" ref="J684:J697" si="76">ROUND(I684*1.7,0)</f>
        <v>1117</v>
      </c>
    </row>
    <row r="685" spans="1:10" ht="30">
      <c r="A685" s="28" t="s">
        <v>3863</v>
      </c>
      <c r="B685" s="2" t="s">
        <v>3865</v>
      </c>
      <c r="C685" s="2" t="s">
        <v>3864</v>
      </c>
      <c r="D685" s="3" t="s">
        <v>3271</v>
      </c>
      <c r="E685" s="53" t="s">
        <v>64</v>
      </c>
      <c r="F685" s="2" t="s">
        <v>65</v>
      </c>
      <c r="G685" s="3" t="s">
        <v>16</v>
      </c>
      <c r="H685" s="62">
        <v>2</v>
      </c>
      <c r="I685" s="67">
        <v>679</v>
      </c>
      <c r="J685" s="1">
        <f t="shared" si="76"/>
        <v>1154</v>
      </c>
    </row>
    <row r="686" spans="1:10" ht="45">
      <c r="A686" s="28" t="s">
        <v>3866</v>
      </c>
      <c r="B686" s="2" t="s">
        <v>3868</v>
      </c>
      <c r="C686" s="2" t="s">
        <v>3867</v>
      </c>
      <c r="D686" s="3" t="s">
        <v>3271</v>
      </c>
      <c r="E686" s="53" t="s">
        <v>64</v>
      </c>
      <c r="F686" s="2" t="s">
        <v>65</v>
      </c>
      <c r="G686" s="3" t="s">
        <v>16</v>
      </c>
      <c r="H686" s="62">
        <v>2</v>
      </c>
      <c r="I686" s="67">
        <v>653</v>
      </c>
      <c r="J686" s="1">
        <f t="shared" si="76"/>
        <v>1110</v>
      </c>
    </row>
    <row r="687" spans="1:10" ht="45">
      <c r="A687" s="28" t="s">
        <v>3869</v>
      </c>
      <c r="B687" s="2" t="s">
        <v>3871</v>
      </c>
      <c r="C687" s="2" t="s">
        <v>3870</v>
      </c>
      <c r="D687" s="3" t="s">
        <v>3271</v>
      </c>
      <c r="E687" s="53" t="s">
        <v>64</v>
      </c>
      <c r="F687" s="2" t="s">
        <v>65</v>
      </c>
      <c r="G687" s="3" t="s">
        <v>16</v>
      </c>
      <c r="H687" s="62">
        <v>2</v>
      </c>
      <c r="I687" s="67">
        <v>632</v>
      </c>
      <c r="J687" s="1">
        <f t="shared" si="76"/>
        <v>1074</v>
      </c>
    </row>
    <row r="688" spans="1:10" ht="45">
      <c r="A688" s="28" t="s">
        <v>3872</v>
      </c>
      <c r="B688" s="2" t="s">
        <v>3874</v>
      </c>
      <c r="C688" s="2" t="s">
        <v>3873</v>
      </c>
      <c r="D688" s="3" t="s">
        <v>3271</v>
      </c>
      <c r="E688" s="53" t="s">
        <v>64</v>
      </c>
      <c r="F688" s="2" t="s">
        <v>65</v>
      </c>
      <c r="G688" s="3" t="s">
        <v>16</v>
      </c>
      <c r="H688" s="62">
        <v>2</v>
      </c>
      <c r="I688" s="67">
        <v>632</v>
      </c>
      <c r="J688" s="1">
        <f t="shared" si="76"/>
        <v>1074</v>
      </c>
    </row>
    <row r="689" spans="1:10" ht="45">
      <c r="A689" s="28" t="s">
        <v>3875</v>
      </c>
      <c r="B689" s="2" t="s">
        <v>3877</v>
      </c>
      <c r="C689" s="2" t="s">
        <v>3876</v>
      </c>
      <c r="D689" s="3" t="s">
        <v>3271</v>
      </c>
      <c r="E689" s="53" t="s">
        <v>64</v>
      </c>
      <c r="F689" s="2" t="s">
        <v>65</v>
      </c>
      <c r="G689" s="3" t="s">
        <v>16</v>
      </c>
      <c r="H689" s="62">
        <v>2</v>
      </c>
      <c r="I689" s="67">
        <v>691</v>
      </c>
      <c r="J689" s="1">
        <f t="shared" si="76"/>
        <v>1175</v>
      </c>
    </row>
    <row r="690" spans="1:10" ht="30">
      <c r="A690" s="28" t="s">
        <v>3878</v>
      </c>
      <c r="B690" s="2" t="s">
        <v>3880</v>
      </c>
      <c r="C690" s="2" t="s">
        <v>3879</v>
      </c>
      <c r="D690" s="3" t="s">
        <v>3271</v>
      </c>
      <c r="E690" s="53" t="s">
        <v>64</v>
      </c>
      <c r="F690" s="2" t="s">
        <v>65</v>
      </c>
      <c r="G690" s="3" t="s">
        <v>16</v>
      </c>
      <c r="H690" s="62">
        <v>2</v>
      </c>
      <c r="I690" s="67">
        <v>653</v>
      </c>
      <c r="J690" s="1">
        <f t="shared" si="76"/>
        <v>1110</v>
      </c>
    </row>
    <row r="691" spans="1:10" ht="30">
      <c r="A691" s="28" t="s">
        <v>3881</v>
      </c>
      <c r="B691" s="2" t="s">
        <v>3883</v>
      </c>
      <c r="C691" s="2" t="s">
        <v>3882</v>
      </c>
      <c r="D691" s="3" t="s">
        <v>3271</v>
      </c>
      <c r="E691" s="53" t="s">
        <v>64</v>
      </c>
      <c r="F691" s="2" t="s">
        <v>65</v>
      </c>
      <c r="G691" s="3" t="s">
        <v>16</v>
      </c>
      <c r="H691" s="62">
        <v>2</v>
      </c>
      <c r="I691" s="67">
        <v>708</v>
      </c>
      <c r="J691" s="1">
        <f t="shared" si="76"/>
        <v>1204</v>
      </c>
    </row>
    <row r="692" spans="1:10" ht="30">
      <c r="A692" s="28" t="s">
        <v>3884</v>
      </c>
      <c r="B692" s="2" t="s">
        <v>3886</v>
      </c>
      <c r="C692" s="2" t="s">
        <v>3885</v>
      </c>
      <c r="D692" s="3" t="s">
        <v>3271</v>
      </c>
      <c r="E692" s="53" t="s">
        <v>64</v>
      </c>
      <c r="F692" s="2" t="s">
        <v>65</v>
      </c>
      <c r="G692" s="3" t="s">
        <v>16</v>
      </c>
      <c r="H692" s="62">
        <v>2</v>
      </c>
      <c r="I692" s="67">
        <v>657</v>
      </c>
      <c r="J692" s="1">
        <f t="shared" si="76"/>
        <v>1117</v>
      </c>
    </row>
    <row r="693" spans="1:10" ht="30">
      <c r="A693" s="28" t="s">
        <v>3887</v>
      </c>
      <c r="B693" s="2" t="s">
        <v>3889</v>
      </c>
      <c r="C693" s="2" t="s">
        <v>3888</v>
      </c>
      <c r="D693" s="3" t="s">
        <v>3271</v>
      </c>
      <c r="E693" s="53" t="s">
        <v>64</v>
      </c>
      <c r="F693" s="2" t="s">
        <v>65</v>
      </c>
      <c r="G693" s="3" t="s">
        <v>16</v>
      </c>
      <c r="H693" s="62">
        <v>2</v>
      </c>
      <c r="I693" s="67">
        <v>695</v>
      </c>
      <c r="J693" s="1">
        <f t="shared" si="76"/>
        <v>1182</v>
      </c>
    </row>
    <row r="694" spans="1:10" ht="30">
      <c r="A694" s="28" t="s">
        <v>3890</v>
      </c>
      <c r="B694" s="2" t="s">
        <v>3892</v>
      </c>
      <c r="C694" s="2" t="s">
        <v>3891</v>
      </c>
      <c r="D694" s="3" t="s">
        <v>3271</v>
      </c>
      <c r="E694" s="53" t="s">
        <v>64</v>
      </c>
      <c r="F694" s="2" t="s">
        <v>65</v>
      </c>
      <c r="G694" s="3" t="s">
        <v>16</v>
      </c>
      <c r="H694" s="62">
        <v>2</v>
      </c>
      <c r="I694" s="67">
        <v>695</v>
      </c>
      <c r="J694" s="1">
        <f t="shared" si="76"/>
        <v>1182</v>
      </c>
    </row>
    <row r="695" spans="1:10" ht="30">
      <c r="A695" s="28" t="s">
        <v>3893</v>
      </c>
      <c r="B695" s="2" t="s">
        <v>3895</v>
      </c>
      <c r="C695" s="2" t="s">
        <v>3894</v>
      </c>
      <c r="D695" s="3" t="s">
        <v>3271</v>
      </c>
      <c r="E695" s="53" t="s">
        <v>64</v>
      </c>
      <c r="F695" s="2" t="s">
        <v>65</v>
      </c>
      <c r="G695" s="3" t="s">
        <v>16</v>
      </c>
      <c r="H695" s="62">
        <v>2</v>
      </c>
      <c r="I695" s="67">
        <v>676</v>
      </c>
      <c r="J695" s="1">
        <f t="shared" si="76"/>
        <v>1149</v>
      </c>
    </row>
    <row r="696" spans="1:10" ht="30">
      <c r="A696" s="28" t="s">
        <v>3896</v>
      </c>
      <c r="B696" s="2" t="s">
        <v>3898</v>
      </c>
      <c r="C696" s="2" t="s">
        <v>3897</v>
      </c>
      <c r="D696" s="3" t="s">
        <v>3271</v>
      </c>
      <c r="E696" s="53" t="s">
        <v>64</v>
      </c>
      <c r="F696" s="2" t="s">
        <v>65</v>
      </c>
      <c r="G696" s="3" t="s">
        <v>16</v>
      </c>
      <c r="H696" s="62">
        <v>2</v>
      </c>
      <c r="I696" s="67">
        <v>677</v>
      </c>
      <c r="J696" s="1">
        <f t="shared" si="76"/>
        <v>1151</v>
      </c>
    </row>
    <row r="697" spans="1:10" ht="30">
      <c r="A697" s="28" t="s">
        <v>3899</v>
      </c>
      <c r="B697" s="2" t="s">
        <v>3901</v>
      </c>
      <c r="C697" s="2" t="s">
        <v>3900</v>
      </c>
      <c r="D697" s="3" t="s">
        <v>3271</v>
      </c>
      <c r="E697" s="53" t="s">
        <v>64</v>
      </c>
      <c r="F697" s="2" t="s">
        <v>65</v>
      </c>
      <c r="G697" s="3" t="s">
        <v>16</v>
      </c>
      <c r="H697" s="62">
        <v>2</v>
      </c>
      <c r="I697" s="67">
        <v>663</v>
      </c>
      <c r="J697" s="1">
        <f t="shared" si="76"/>
        <v>1127</v>
      </c>
    </row>
    <row r="698" spans="1:10" ht="15.75">
      <c r="A698" s="25"/>
      <c r="B698" s="26"/>
      <c r="C698" s="26" t="s">
        <v>3902</v>
      </c>
      <c r="D698" s="26"/>
      <c r="E698" s="55"/>
      <c r="F698" s="26"/>
      <c r="G698" s="26"/>
      <c r="H698" s="64"/>
      <c r="I698" s="68"/>
    </row>
    <row r="699" spans="1:10" s="90" customFormat="1" ht="30">
      <c r="A699" s="84" t="s">
        <v>3903</v>
      </c>
      <c r="B699" s="85" t="s">
        <v>3906</v>
      </c>
      <c r="C699" s="85" t="s">
        <v>3904</v>
      </c>
      <c r="D699" s="86" t="s">
        <v>3905</v>
      </c>
      <c r="E699" s="87" t="s">
        <v>64</v>
      </c>
      <c r="F699" s="85" t="s">
        <v>65</v>
      </c>
      <c r="G699" s="86" t="s">
        <v>16</v>
      </c>
      <c r="H699" s="88">
        <v>4</v>
      </c>
      <c r="I699" s="89">
        <v>19700</v>
      </c>
      <c r="J699" s="83">
        <f t="shared" ref="J699:J700" si="77">ROUND(I699*1.7,0)</f>
        <v>33490</v>
      </c>
    </row>
    <row r="700" spans="1:10" ht="30">
      <c r="A700" s="28" t="s">
        <v>3907</v>
      </c>
      <c r="B700" s="2" t="s">
        <v>3910</v>
      </c>
      <c r="C700" s="2" t="s">
        <v>3908</v>
      </c>
      <c r="D700" s="3" t="s">
        <v>3909</v>
      </c>
      <c r="E700" s="53" t="s">
        <v>64</v>
      </c>
      <c r="F700" s="2" t="s">
        <v>65</v>
      </c>
      <c r="G700" s="3" t="s">
        <v>16</v>
      </c>
      <c r="H700" s="62">
        <v>4</v>
      </c>
      <c r="I700" s="67">
        <v>24093</v>
      </c>
      <c r="J700" s="1">
        <f t="shared" si="77"/>
        <v>40958</v>
      </c>
    </row>
    <row r="701" spans="1:10" ht="15.75">
      <c r="A701" s="25"/>
      <c r="B701" s="26"/>
      <c r="C701" s="26" t="s">
        <v>3911</v>
      </c>
      <c r="D701" s="26"/>
      <c r="E701" s="55"/>
      <c r="F701" s="26"/>
      <c r="G701" s="26"/>
      <c r="H701" s="64"/>
      <c r="I701" s="68"/>
    </row>
    <row r="702" spans="1:10" ht="30">
      <c r="A702" s="28" t="s">
        <v>3912</v>
      </c>
      <c r="B702" s="2" t="s">
        <v>3914</v>
      </c>
      <c r="C702" s="2" t="s">
        <v>3913</v>
      </c>
      <c r="D702" s="3" t="s">
        <v>1987</v>
      </c>
      <c r="E702" s="53" t="s">
        <v>64</v>
      </c>
      <c r="F702" s="2" t="s">
        <v>65</v>
      </c>
      <c r="G702" s="3" t="s">
        <v>16</v>
      </c>
      <c r="H702" s="62">
        <v>10</v>
      </c>
      <c r="I702" s="67">
        <v>2522</v>
      </c>
      <c r="J702" s="1">
        <f t="shared" ref="J702:J726" si="78">ROUND(I702*1.7,0)</f>
        <v>4287</v>
      </c>
    </row>
    <row r="703" spans="1:10" ht="30">
      <c r="A703" s="28" t="s">
        <v>3915</v>
      </c>
      <c r="B703" s="2" t="s">
        <v>3917</v>
      </c>
      <c r="C703" s="2" t="s">
        <v>3916</v>
      </c>
      <c r="D703" s="3" t="s">
        <v>1987</v>
      </c>
      <c r="E703" s="53" t="s">
        <v>64</v>
      </c>
      <c r="F703" s="2" t="s">
        <v>65</v>
      </c>
      <c r="G703" s="3" t="s">
        <v>16</v>
      </c>
      <c r="H703" s="62">
        <v>10</v>
      </c>
      <c r="I703" s="67">
        <v>2522</v>
      </c>
      <c r="J703" s="1">
        <f t="shared" si="78"/>
        <v>4287</v>
      </c>
    </row>
    <row r="704" spans="1:10" ht="30">
      <c r="A704" s="28" t="s">
        <v>3918</v>
      </c>
      <c r="B704" s="2" t="s">
        <v>3920</v>
      </c>
      <c r="C704" s="2" t="s">
        <v>3919</v>
      </c>
      <c r="D704" s="3" t="s">
        <v>1987</v>
      </c>
      <c r="E704" s="53" t="s">
        <v>64</v>
      </c>
      <c r="F704" s="2" t="s">
        <v>65</v>
      </c>
      <c r="G704" s="3" t="s">
        <v>16</v>
      </c>
      <c r="H704" s="62">
        <v>10</v>
      </c>
      <c r="I704" s="67">
        <v>2522</v>
      </c>
      <c r="J704" s="1">
        <f t="shared" si="78"/>
        <v>4287</v>
      </c>
    </row>
    <row r="705" spans="1:10" ht="30">
      <c r="A705" s="28" t="s">
        <v>3921</v>
      </c>
      <c r="B705" s="2" t="s">
        <v>3923</v>
      </c>
      <c r="C705" s="2" t="s">
        <v>3922</v>
      </c>
      <c r="D705" s="3" t="s">
        <v>1987</v>
      </c>
      <c r="E705" s="53" t="s">
        <v>64</v>
      </c>
      <c r="F705" s="2" t="s">
        <v>65</v>
      </c>
      <c r="G705" s="3" t="s">
        <v>16</v>
      </c>
      <c r="H705" s="62">
        <v>10</v>
      </c>
      <c r="I705" s="67">
        <v>2522</v>
      </c>
      <c r="J705" s="1">
        <f t="shared" si="78"/>
        <v>4287</v>
      </c>
    </row>
    <row r="706" spans="1:10" ht="30">
      <c r="A706" s="28" t="s">
        <v>3924</v>
      </c>
      <c r="B706" s="2" t="s">
        <v>3926</v>
      </c>
      <c r="C706" s="2" t="s">
        <v>3925</v>
      </c>
      <c r="D706" s="3" t="s">
        <v>1987</v>
      </c>
      <c r="E706" s="53" t="s">
        <v>64</v>
      </c>
      <c r="F706" s="2" t="s">
        <v>65</v>
      </c>
      <c r="G706" s="3" t="s">
        <v>16</v>
      </c>
      <c r="H706" s="62">
        <v>10</v>
      </c>
      <c r="I706" s="67">
        <v>2522</v>
      </c>
      <c r="J706" s="1">
        <f t="shared" si="78"/>
        <v>4287</v>
      </c>
    </row>
    <row r="707" spans="1:10" ht="30">
      <c r="A707" s="28" t="s">
        <v>3927</v>
      </c>
      <c r="B707" s="2" t="s">
        <v>3929</v>
      </c>
      <c r="C707" s="2" t="s">
        <v>3928</v>
      </c>
      <c r="D707" s="3" t="s">
        <v>1987</v>
      </c>
      <c r="E707" s="53" t="s">
        <v>64</v>
      </c>
      <c r="F707" s="2" t="s">
        <v>65</v>
      </c>
      <c r="G707" s="3" t="s">
        <v>16</v>
      </c>
      <c r="H707" s="62">
        <v>10</v>
      </c>
      <c r="I707" s="67">
        <v>2522</v>
      </c>
      <c r="J707" s="1">
        <f t="shared" si="78"/>
        <v>4287</v>
      </c>
    </row>
    <row r="708" spans="1:10" ht="30">
      <c r="A708" s="28" t="s">
        <v>3930</v>
      </c>
      <c r="B708" s="2" t="s">
        <v>3932</v>
      </c>
      <c r="C708" s="2" t="s">
        <v>3931</v>
      </c>
      <c r="D708" s="3" t="s">
        <v>1987</v>
      </c>
      <c r="E708" s="53" t="s">
        <v>64</v>
      </c>
      <c r="F708" s="2" t="s">
        <v>65</v>
      </c>
      <c r="G708" s="3" t="s">
        <v>16</v>
      </c>
      <c r="H708" s="62">
        <v>10</v>
      </c>
      <c r="I708" s="67">
        <v>2522</v>
      </c>
      <c r="J708" s="1">
        <f t="shared" si="78"/>
        <v>4287</v>
      </c>
    </row>
    <row r="709" spans="1:10">
      <c r="A709" s="28" t="s">
        <v>3933</v>
      </c>
      <c r="B709" s="2" t="s">
        <v>3935</v>
      </c>
      <c r="C709" s="2" t="s">
        <v>3934</v>
      </c>
      <c r="D709" s="3" t="s">
        <v>1987</v>
      </c>
      <c r="E709" s="53" t="s">
        <v>64</v>
      </c>
      <c r="F709" s="2" t="s">
        <v>65</v>
      </c>
      <c r="G709" s="3" t="s">
        <v>16</v>
      </c>
      <c r="H709" s="62">
        <v>10</v>
      </c>
      <c r="I709" s="67">
        <v>2522</v>
      </c>
      <c r="J709" s="1">
        <f t="shared" si="78"/>
        <v>4287</v>
      </c>
    </row>
    <row r="710" spans="1:10">
      <c r="A710" s="28" t="s">
        <v>3936</v>
      </c>
      <c r="B710" s="2" t="s">
        <v>3938</v>
      </c>
      <c r="C710" s="2" t="s">
        <v>3937</v>
      </c>
      <c r="D710" s="3" t="s">
        <v>1987</v>
      </c>
      <c r="E710" s="53" t="s">
        <v>64</v>
      </c>
      <c r="F710" s="2" t="s">
        <v>65</v>
      </c>
      <c r="G710" s="3" t="s">
        <v>16</v>
      </c>
      <c r="H710" s="62">
        <v>10</v>
      </c>
      <c r="I710" s="67">
        <v>2522</v>
      </c>
      <c r="J710" s="1">
        <f t="shared" si="78"/>
        <v>4287</v>
      </c>
    </row>
    <row r="711" spans="1:10">
      <c r="A711" s="28" t="s">
        <v>3939</v>
      </c>
      <c r="B711" s="2" t="s">
        <v>3941</v>
      </c>
      <c r="C711" s="2" t="s">
        <v>3940</v>
      </c>
      <c r="D711" s="3" t="s">
        <v>1987</v>
      </c>
      <c r="E711" s="53" t="s">
        <v>64</v>
      </c>
      <c r="F711" s="2" t="s">
        <v>65</v>
      </c>
      <c r="G711" s="3" t="s">
        <v>16</v>
      </c>
      <c r="H711" s="62">
        <v>10</v>
      </c>
      <c r="I711" s="67">
        <v>2522</v>
      </c>
      <c r="J711" s="1">
        <f t="shared" si="78"/>
        <v>4287</v>
      </c>
    </row>
    <row r="712" spans="1:10">
      <c r="A712" s="28" t="s">
        <v>3942</v>
      </c>
      <c r="B712" s="2" t="s">
        <v>3944</v>
      </c>
      <c r="C712" s="2" t="s">
        <v>3943</v>
      </c>
      <c r="D712" s="3" t="s">
        <v>1987</v>
      </c>
      <c r="E712" s="53" t="s">
        <v>64</v>
      </c>
      <c r="F712" s="2" t="s">
        <v>65</v>
      </c>
      <c r="G712" s="3" t="s">
        <v>16</v>
      </c>
      <c r="H712" s="62">
        <v>10</v>
      </c>
      <c r="I712" s="67">
        <v>2522</v>
      </c>
      <c r="J712" s="1">
        <f t="shared" si="78"/>
        <v>4287</v>
      </c>
    </row>
    <row r="713" spans="1:10">
      <c r="A713" s="28" t="s">
        <v>3945</v>
      </c>
      <c r="B713" s="2" t="s">
        <v>3947</v>
      </c>
      <c r="C713" s="2" t="s">
        <v>3946</v>
      </c>
      <c r="D713" s="3" t="s">
        <v>1987</v>
      </c>
      <c r="E713" s="53" t="s">
        <v>64</v>
      </c>
      <c r="F713" s="2" t="s">
        <v>65</v>
      </c>
      <c r="G713" s="3" t="s">
        <v>16</v>
      </c>
      <c r="H713" s="62">
        <v>10</v>
      </c>
      <c r="I713" s="67">
        <v>2522</v>
      </c>
      <c r="J713" s="1">
        <f t="shared" si="78"/>
        <v>4287</v>
      </c>
    </row>
    <row r="714" spans="1:10">
      <c r="A714" s="28" t="s">
        <v>3948</v>
      </c>
      <c r="B714" s="2" t="s">
        <v>3950</v>
      </c>
      <c r="C714" s="2" t="s">
        <v>3949</v>
      </c>
      <c r="D714" s="3" t="s">
        <v>1987</v>
      </c>
      <c r="E714" s="53" t="s">
        <v>64</v>
      </c>
      <c r="F714" s="2" t="s">
        <v>65</v>
      </c>
      <c r="G714" s="3" t="s">
        <v>16</v>
      </c>
      <c r="H714" s="62">
        <v>10</v>
      </c>
      <c r="I714" s="67">
        <v>2522</v>
      </c>
      <c r="J714" s="1">
        <f t="shared" si="78"/>
        <v>4287</v>
      </c>
    </row>
    <row r="715" spans="1:10" ht="30">
      <c r="A715" s="28" t="s">
        <v>3951</v>
      </c>
      <c r="B715" s="2" t="s">
        <v>3953</v>
      </c>
      <c r="C715" s="2" t="s">
        <v>3952</v>
      </c>
      <c r="D715" s="3" t="s">
        <v>1987</v>
      </c>
      <c r="E715" s="53" t="s">
        <v>64</v>
      </c>
      <c r="F715" s="2" t="s">
        <v>65</v>
      </c>
      <c r="G715" s="3" t="s">
        <v>16</v>
      </c>
      <c r="H715" s="62">
        <v>10</v>
      </c>
      <c r="I715" s="67">
        <v>2522</v>
      </c>
      <c r="J715" s="1">
        <f t="shared" si="78"/>
        <v>4287</v>
      </c>
    </row>
    <row r="716" spans="1:10" ht="30">
      <c r="A716" s="28" t="s">
        <v>3954</v>
      </c>
      <c r="B716" s="2" t="s">
        <v>3956</v>
      </c>
      <c r="C716" s="2" t="s">
        <v>3955</v>
      </c>
      <c r="D716" s="3" t="s">
        <v>1987</v>
      </c>
      <c r="E716" s="53" t="s">
        <v>64</v>
      </c>
      <c r="F716" s="2" t="s">
        <v>65</v>
      </c>
      <c r="G716" s="3" t="s">
        <v>16</v>
      </c>
      <c r="H716" s="62">
        <v>10</v>
      </c>
      <c r="I716" s="67">
        <v>2522</v>
      </c>
      <c r="J716" s="1">
        <f t="shared" si="78"/>
        <v>4287</v>
      </c>
    </row>
    <row r="717" spans="1:10" ht="30">
      <c r="A717" s="28" t="s">
        <v>3957</v>
      </c>
      <c r="B717" s="2" t="s">
        <v>3959</v>
      </c>
      <c r="C717" s="2" t="s">
        <v>3958</v>
      </c>
      <c r="D717" s="3" t="s">
        <v>1987</v>
      </c>
      <c r="E717" s="53" t="s">
        <v>64</v>
      </c>
      <c r="F717" s="2" t="s">
        <v>65</v>
      </c>
      <c r="G717" s="3" t="s">
        <v>16</v>
      </c>
      <c r="H717" s="62">
        <v>10</v>
      </c>
      <c r="I717" s="67">
        <v>2522</v>
      </c>
      <c r="J717" s="1">
        <f t="shared" si="78"/>
        <v>4287</v>
      </c>
    </row>
    <row r="718" spans="1:10" ht="30">
      <c r="A718" s="28" t="s">
        <v>3960</v>
      </c>
      <c r="B718" s="2" t="s">
        <v>3962</v>
      </c>
      <c r="C718" s="2" t="s">
        <v>3961</v>
      </c>
      <c r="D718" s="3" t="s">
        <v>1987</v>
      </c>
      <c r="E718" s="53" t="s">
        <v>64</v>
      </c>
      <c r="F718" s="2" t="s">
        <v>65</v>
      </c>
      <c r="G718" s="3" t="s">
        <v>16</v>
      </c>
      <c r="H718" s="62">
        <v>10</v>
      </c>
      <c r="I718" s="67">
        <v>2522</v>
      </c>
      <c r="J718" s="1">
        <f t="shared" si="78"/>
        <v>4287</v>
      </c>
    </row>
    <row r="719" spans="1:10" ht="30">
      <c r="A719" s="28" t="s">
        <v>3963</v>
      </c>
      <c r="B719" s="2" t="s">
        <v>3965</v>
      </c>
      <c r="C719" s="2" t="s">
        <v>3964</v>
      </c>
      <c r="D719" s="3" t="s">
        <v>1987</v>
      </c>
      <c r="E719" s="53" t="s">
        <v>64</v>
      </c>
      <c r="F719" s="2" t="s">
        <v>65</v>
      </c>
      <c r="G719" s="3" t="s">
        <v>16</v>
      </c>
      <c r="H719" s="62">
        <v>10</v>
      </c>
      <c r="I719" s="67">
        <v>2522</v>
      </c>
      <c r="J719" s="1">
        <f t="shared" si="78"/>
        <v>4287</v>
      </c>
    </row>
    <row r="720" spans="1:10">
      <c r="A720" s="28" t="s">
        <v>3966</v>
      </c>
      <c r="B720" s="2" t="s">
        <v>3968</v>
      </c>
      <c r="C720" s="2" t="s">
        <v>3967</v>
      </c>
      <c r="D720" s="3" t="s">
        <v>1987</v>
      </c>
      <c r="E720" s="53" t="s">
        <v>64</v>
      </c>
      <c r="F720" s="2" t="s">
        <v>65</v>
      </c>
      <c r="G720" s="3" t="s">
        <v>16</v>
      </c>
      <c r="H720" s="62">
        <v>10</v>
      </c>
      <c r="I720" s="67">
        <v>2522</v>
      </c>
      <c r="J720" s="1">
        <f t="shared" si="78"/>
        <v>4287</v>
      </c>
    </row>
    <row r="721" spans="1:10">
      <c r="A721" s="28" t="s">
        <v>3969</v>
      </c>
      <c r="B721" s="2" t="s">
        <v>3971</v>
      </c>
      <c r="C721" s="2" t="s">
        <v>3970</v>
      </c>
      <c r="D721" s="3" t="s">
        <v>1987</v>
      </c>
      <c r="E721" s="53" t="s">
        <v>64</v>
      </c>
      <c r="F721" s="2" t="s">
        <v>65</v>
      </c>
      <c r="G721" s="3" t="s">
        <v>16</v>
      </c>
      <c r="H721" s="62">
        <v>10</v>
      </c>
      <c r="I721" s="67">
        <v>2522</v>
      </c>
      <c r="J721" s="1">
        <f t="shared" si="78"/>
        <v>4287</v>
      </c>
    </row>
    <row r="722" spans="1:10">
      <c r="A722" s="28" t="s">
        <v>3972</v>
      </c>
      <c r="B722" s="2" t="s">
        <v>3974</v>
      </c>
      <c r="C722" s="2" t="s">
        <v>3973</v>
      </c>
      <c r="D722" s="3" t="s">
        <v>1987</v>
      </c>
      <c r="E722" s="53" t="s">
        <v>64</v>
      </c>
      <c r="F722" s="2" t="s">
        <v>65</v>
      </c>
      <c r="G722" s="3" t="s">
        <v>16</v>
      </c>
      <c r="H722" s="62">
        <v>10</v>
      </c>
      <c r="I722" s="67">
        <v>2522</v>
      </c>
      <c r="J722" s="1">
        <f t="shared" si="78"/>
        <v>4287</v>
      </c>
    </row>
    <row r="723" spans="1:10">
      <c r="A723" s="28" t="s">
        <v>3975</v>
      </c>
      <c r="B723" s="2" t="s">
        <v>3977</v>
      </c>
      <c r="C723" s="2" t="s">
        <v>3976</v>
      </c>
      <c r="D723" s="3" t="s">
        <v>1987</v>
      </c>
      <c r="E723" s="53" t="s">
        <v>64</v>
      </c>
      <c r="F723" s="2" t="s">
        <v>65</v>
      </c>
      <c r="G723" s="3" t="s">
        <v>16</v>
      </c>
      <c r="H723" s="62">
        <v>10</v>
      </c>
      <c r="I723" s="67">
        <v>2522</v>
      </c>
      <c r="J723" s="1">
        <f t="shared" si="78"/>
        <v>4287</v>
      </c>
    </row>
    <row r="724" spans="1:10" ht="30">
      <c r="A724" s="28" t="s">
        <v>3978</v>
      </c>
      <c r="B724" s="2" t="s">
        <v>3980</v>
      </c>
      <c r="C724" s="2" t="s">
        <v>3979</v>
      </c>
      <c r="D724" s="3" t="s">
        <v>1987</v>
      </c>
      <c r="E724" s="53" t="s">
        <v>64</v>
      </c>
      <c r="F724" s="2" t="s">
        <v>65</v>
      </c>
      <c r="G724" s="3" t="s">
        <v>16</v>
      </c>
      <c r="H724" s="62">
        <v>10</v>
      </c>
      <c r="I724" s="67">
        <v>2522</v>
      </c>
      <c r="J724" s="1">
        <f t="shared" si="78"/>
        <v>4287</v>
      </c>
    </row>
    <row r="725" spans="1:10" ht="30">
      <c r="A725" s="28" t="s">
        <v>3981</v>
      </c>
      <c r="B725" s="2" t="s">
        <v>3983</v>
      </c>
      <c r="C725" s="2" t="s">
        <v>3982</v>
      </c>
      <c r="D725" s="3" t="s">
        <v>1987</v>
      </c>
      <c r="E725" s="53" t="s">
        <v>64</v>
      </c>
      <c r="F725" s="2" t="s">
        <v>65</v>
      </c>
      <c r="G725" s="3" t="s">
        <v>16</v>
      </c>
      <c r="H725" s="62">
        <v>10</v>
      </c>
      <c r="I725" s="67">
        <v>2445</v>
      </c>
      <c r="J725" s="1">
        <f t="shared" si="78"/>
        <v>4157</v>
      </c>
    </row>
    <row r="726" spans="1:10" ht="30">
      <c r="A726" s="28" t="s">
        <v>3984</v>
      </c>
      <c r="B726" s="2" t="s">
        <v>3986</v>
      </c>
      <c r="C726" s="2" t="s">
        <v>3985</v>
      </c>
      <c r="D726" s="3" t="s">
        <v>1987</v>
      </c>
      <c r="E726" s="53" t="s">
        <v>64</v>
      </c>
      <c r="F726" s="2" t="s">
        <v>65</v>
      </c>
      <c r="G726" s="3" t="s">
        <v>16</v>
      </c>
      <c r="H726" s="62">
        <v>10</v>
      </c>
      <c r="I726" s="67">
        <v>2522</v>
      </c>
      <c r="J726" s="1">
        <f t="shared" si="78"/>
        <v>4287</v>
      </c>
    </row>
    <row r="727" spans="1:10" ht="15.75">
      <c r="A727" s="25"/>
      <c r="B727" s="26"/>
      <c r="C727" s="26" t="s">
        <v>3987</v>
      </c>
      <c r="D727" s="26"/>
      <c r="E727" s="55"/>
      <c r="F727" s="26"/>
      <c r="G727" s="26"/>
      <c r="H727" s="64"/>
      <c r="I727" s="68"/>
    </row>
    <row r="728" spans="1:10" ht="45">
      <c r="A728" s="28" t="s">
        <v>3988</v>
      </c>
      <c r="B728" s="2" t="s">
        <v>3990</v>
      </c>
      <c r="C728" s="2" t="s">
        <v>3989</v>
      </c>
      <c r="D728" s="3" t="s">
        <v>2092</v>
      </c>
      <c r="E728" s="53" t="s">
        <v>64</v>
      </c>
      <c r="F728" s="2" t="s">
        <v>65</v>
      </c>
      <c r="G728" s="3" t="s">
        <v>16</v>
      </c>
      <c r="H728" s="62">
        <v>12</v>
      </c>
      <c r="I728" s="67">
        <v>2142</v>
      </c>
    </row>
  </sheetData>
  <conditionalFormatting sqref="A5:A1048576">
    <cfRule type="duplicateValues" dxfId="0" priority="1"/>
  </conditionalFormatting>
  <pageMargins left="0.43307086614173229" right="0.23622047244094491" top="0.27559055118110237" bottom="0.31" header="0.31496062992125984" footer="0.31496062992125984"/>
  <pageSetup paperSize="9"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Общий КС</vt:lpstr>
      <vt:lpstr>Профили (общий, рег.)</vt:lpstr>
      <vt:lpstr>микробиологические исследования</vt:lpstr>
      <vt:lpstr>аутоимунная диагностика</vt:lpstr>
      <vt:lpstr>молек-биол.иссл.и серол.маркеры</vt:lpstr>
      <vt:lpstr>молекулярно-генетические исслед</vt:lpstr>
      <vt:lpstr>аллергологические исследования</vt:lpstr>
      <vt:lpstr>'Общий КС'!Заголовки_для_печати</vt:lpstr>
      <vt:lpstr>'Профили (общий, рег.)'!Заголовки_для_печати</vt:lpstr>
      <vt:lpstr>'Профили (общий, рег.)'!Область_печати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2026-07-07T10:14:09Z</dcterms:modified>
</cp:coreProperties>
</file>